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30" windowWidth="28035" windowHeight="117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96" i="1"/>
  <c r="H82"/>
  <c r="H75"/>
  <c r="H69"/>
  <c r="H97" s="1"/>
  <c r="H59"/>
  <c r="H50"/>
  <c r="H45"/>
  <c r="H36"/>
  <c r="H98" s="1"/>
  <c r="H31"/>
  <c r="H23"/>
  <c r="H17"/>
</calcChain>
</file>

<file path=xl/sharedStrings.xml><?xml version="1.0" encoding="utf-8"?>
<sst xmlns="http://schemas.openxmlformats.org/spreadsheetml/2006/main" count="119" uniqueCount="103">
  <si>
    <t xml:space="preserve"> 9:19 PM</t>
  </si>
  <si>
    <t xml:space="preserve"> CADS-NCD</t>
  </si>
  <si>
    <t xml:space="preserve"> Nov 3, 2020</t>
  </si>
  <si>
    <t xml:space="preserve"> Income Statement</t>
  </si>
  <si>
    <t xml:space="preserve"> Accrual Basis</t>
  </si>
  <si>
    <t xml:space="preserve"> July 2019 through June 2020</t>
  </si>
  <si>
    <t xml:space="preserve"> </t>
  </si>
  <si>
    <t>“Snow Sports are for EVERYONE”</t>
  </si>
  <si>
    <t>Income</t>
  </si>
  <si>
    <t>4000 · Income</t>
  </si>
  <si>
    <t>4101 · Achievement Celebration</t>
  </si>
  <si>
    <t>4102 · Bingo</t>
  </si>
  <si>
    <t>4103 · CADS Logoed Ski clothing</t>
  </si>
  <si>
    <t>4104 · CADS National</t>
  </si>
  <si>
    <t>4107 · Membership &amp; Program Reg. Fees</t>
  </si>
  <si>
    <t>4109 · Club Passes</t>
  </si>
  <si>
    <t>4110 · Fundraising</t>
  </si>
  <si>
    <t>4111 · Golf Tournament</t>
  </si>
  <si>
    <t>4113 · Ski-a-Thon</t>
  </si>
  <si>
    <t>4114 · Various Endeavours</t>
  </si>
  <si>
    <t>Total 4110 · Fundraising</t>
  </si>
  <si>
    <t>4118 · Investment</t>
  </si>
  <si>
    <t>4130 · Mid Week</t>
  </si>
  <si>
    <t>4131 · Community Living Day</t>
  </si>
  <si>
    <t>4132 · CHEO Day</t>
  </si>
  <si>
    <t>4135 · Spinal Chord Injury ON Day</t>
  </si>
  <si>
    <t>Total 4130 · Mid Week</t>
  </si>
  <si>
    <t>4140 · Donations</t>
  </si>
  <si>
    <t>4142 · Individual</t>
  </si>
  <si>
    <t>4143 · Canada Helps</t>
  </si>
  <si>
    <t>4144 · Corporate</t>
  </si>
  <si>
    <t>4145 · United Way</t>
  </si>
  <si>
    <t>4147 · Royal Cdn Legions</t>
  </si>
  <si>
    <t>4140 · Donations - Other</t>
  </si>
  <si>
    <t>Total 4140 · Donations</t>
  </si>
  <si>
    <t>4151 · Division Spring Ski Trip</t>
  </si>
  <si>
    <t>4160 · GST/ HST Refund</t>
  </si>
  <si>
    <t>4171 · Other Income</t>
  </si>
  <si>
    <t>4172 · Management Fees</t>
  </si>
  <si>
    <t>Total Income</t>
  </si>
  <si>
    <t>Expense</t>
  </si>
  <si>
    <t>5000 · Expenses</t>
  </si>
  <si>
    <t>5010 · Awards</t>
  </si>
  <si>
    <t>5020 · CADS Logoed Ski clothing</t>
  </si>
  <si>
    <t>5030 · Equipment</t>
  </si>
  <si>
    <t>5031 · Repair &amp; Rental</t>
  </si>
  <si>
    <t>5032 · New Equipment</t>
  </si>
  <si>
    <t>Total 5030 · Equipment</t>
  </si>
  <si>
    <t>5040 · Mid-Week</t>
  </si>
  <si>
    <t>5041 · Community Living Day</t>
  </si>
  <si>
    <t>5042 · CHEO Day</t>
  </si>
  <si>
    <t>5045 · Spinal Chord Injury ON Day</t>
  </si>
  <si>
    <t>Total 5040 · Mid-Week</t>
  </si>
  <si>
    <t>5100 · Administration</t>
  </si>
  <si>
    <t>5101 · AGM</t>
  </si>
  <si>
    <t>5102 · Board &amp; Mgmt Team  Meetings</t>
  </si>
  <si>
    <t>5105 · Bank Charges</t>
  </si>
  <si>
    <t>5106 · Supplies</t>
  </si>
  <si>
    <t>5107 · Services</t>
  </si>
  <si>
    <t>5108 · Communications</t>
  </si>
  <si>
    <t>5118 · Shared Facility Improvement</t>
  </si>
  <si>
    <t>Total 5100 · Administration</t>
  </si>
  <si>
    <t>5120 · CADS Festival</t>
  </si>
  <si>
    <t>5121 · Accomodation &amp; Travel</t>
  </si>
  <si>
    <t>Total 5120 · CADS Festival</t>
  </si>
  <si>
    <t>5130 · Program costs</t>
  </si>
  <si>
    <t>5133 · Program Registration Costs</t>
  </si>
  <si>
    <t>5134 · Achievement Celebration</t>
  </si>
  <si>
    <t>5136 · Contract / Ski Annual</t>
  </si>
  <si>
    <t>5137 · Ski Support</t>
  </si>
  <si>
    <t>5138 · Lift Tickets</t>
  </si>
  <si>
    <t>Total 5130 · Program costs</t>
  </si>
  <si>
    <t>5140 · Travel</t>
  </si>
  <si>
    <t>5142 · Program Mileage costs</t>
  </si>
  <si>
    <t>5144 · Mileage CRA</t>
  </si>
  <si>
    <t>5145 · Other</t>
  </si>
  <si>
    <t>5148 · Meals &amp; Accomodation</t>
  </si>
  <si>
    <t>Total 5140 · Travel</t>
  </si>
  <si>
    <t>5150 · Donations</t>
  </si>
  <si>
    <t>5163 · Other</t>
  </si>
  <si>
    <t>5165 · Legal &amp; Prof. Fees</t>
  </si>
  <si>
    <t>5200 · Fund Raising Support</t>
  </si>
  <si>
    <t>5203 · Ski-A-Thon</t>
  </si>
  <si>
    <t>5206 · Various Endeavours</t>
  </si>
  <si>
    <t>Total 5200 · Fund Raising Support</t>
  </si>
  <si>
    <t>5220 · RIFAS</t>
  </si>
  <si>
    <t>5300 · Operations, various</t>
  </si>
  <si>
    <t>5302 · Division Spring Ski Trip</t>
  </si>
  <si>
    <t>5303 · Volunteer Recognition</t>
  </si>
  <si>
    <t>5304 · Promotion</t>
  </si>
  <si>
    <t>5306 · CADS Natl and Div Memberships</t>
  </si>
  <si>
    <t>5310 · Training</t>
  </si>
  <si>
    <t>5311 · Annual Vol cert</t>
  </si>
  <si>
    <t>5312 · CADS National Certification</t>
  </si>
  <si>
    <r>
      <t>5313 ·</t>
    </r>
    <r>
      <rPr>
        <sz val="9"/>
        <color rgb="FF000000"/>
        <rFont val="Arial"/>
        <family val="2"/>
      </rPr>
      <t xml:space="preserve"> Certification, CSIA, CSCF, CASA</t>
    </r>
  </si>
  <si>
    <t>5314 · CADS Pre Course</t>
  </si>
  <si>
    <t>5315 · Other Training</t>
  </si>
  <si>
    <t>5316 · TC Allocation, Annual</t>
  </si>
  <si>
    <t>Total 5310 · Training</t>
  </si>
  <si>
    <t>Total Expense</t>
  </si>
  <si>
    <t xml:space="preserve">Net Income  </t>
  </si>
  <si>
    <r>
      <rPr>
        <i/>
        <sz val="11"/>
        <color theme="1"/>
        <rFont val="Arial"/>
        <family val="2"/>
      </rPr>
      <t>Certified:</t>
    </r>
    <r>
      <rPr>
        <i/>
        <sz val="11"/>
        <color theme="1"/>
        <rFont val="Comic Sans MS"/>
        <family val="4"/>
      </rPr>
      <t xml:space="preserve">    T.J. Abernethy      </t>
    </r>
  </si>
  <si>
    <t xml:space="preserve">Rev.   4 NOV 20  </t>
  </si>
</sst>
</file>

<file path=xl/styles.xml><?xml version="1.0" encoding="utf-8"?>
<styleSheet xmlns="http://schemas.openxmlformats.org/spreadsheetml/2006/main">
  <numFmts count="1">
    <numFmt numFmtId="165" formatCode="&quot;$&quot;#,##0"/>
  </numFmts>
  <fonts count="16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9"/>
      <color rgb="FF000000"/>
      <name val="Comic Sans MS"/>
      <family val="4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i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Comic Sans MS"/>
      <family val="4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39" fontId="7" fillId="0" borderId="0" xfId="0" applyNumberFormat="1" applyFont="1" applyBorder="1"/>
    <xf numFmtId="0" fontId="8" fillId="0" borderId="0" xfId="0" applyFont="1"/>
    <xf numFmtId="0" fontId="0" fillId="0" borderId="0" xfId="0" applyAlignment="1">
      <alignment horizontal="center"/>
    </xf>
    <xf numFmtId="49" fontId="5" fillId="0" borderId="0" xfId="0" applyNumberFormat="1" applyFont="1"/>
    <xf numFmtId="4" fontId="9" fillId="0" borderId="0" xfId="0" applyNumberFormat="1" applyFont="1" applyBorder="1"/>
    <xf numFmtId="4" fontId="6" fillId="0" borderId="0" xfId="0" applyNumberFormat="1" applyFont="1"/>
    <xf numFmtId="4" fontId="0" fillId="0" borderId="0" xfId="0" applyNumberFormat="1"/>
    <xf numFmtId="49" fontId="9" fillId="0" borderId="0" xfId="0" applyNumberFormat="1" applyFont="1"/>
    <xf numFmtId="4" fontId="9" fillId="0" borderId="0" xfId="0" applyNumberFormat="1" applyFont="1"/>
    <xf numFmtId="4" fontId="0" fillId="0" borderId="0" xfId="0" applyNumberFormat="1" applyBorder="1"/>
    <xf numFmtId="4" fontId="6" fillId="0" borderId="0" xfId="0" applyNumberFormat="1" applyFont="1" applyBorder="1"/>
    <xf numFmtId="49" fontId="5" fillId="0" borderId="0" xfId="0" applyNumberFormat="1" applyFont="1" applyAlignment="1">
      <alignment horizontal="right"/>
    </xf>
    <xf numFmtId="4" fontId="2" fillId="0" borderId="0" xfId="0" applyNumberFormat="1" applyFont="1"/>
    <xf numFmtId="0" fontId="2" fillId="0" borderId="0" xfId="0" applyFont="1"/>
    <xf numFmtId="0" fontId="12" fillId="0" borderId="0" xfId="0" applyNumberFormat="1" applyFont="1"/>
    <xf numFmtId="0" fontId="5" fillId="0" borderId="0" xfId="0" applyNumberFormat="1" applyFont="1"/>
    <xf numFmtId="0" fontId="13" fillId="0" borderId="0" xfId="0" applyFont="1"/>
    <xf numFmtId="0" fontId="0" fillId="0" borderId="0" xfId="0" applyNumberFormat="1"/>
    <xf numFmtId="0" fontId="0" fillId="0" borderId="0" xfId="0" applyAlignme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/>
    </xf>
    <xf numFmtId="3" fontId="0" fillId="0" borderId="0" xfId="0" applyNumberFormat="1"/>
    <xf numFmtId="3" fontId="6" fillId="0" borderId="0" xfId="0" applyNumberFormat="1" applyFont="1"/>
    <xf numFmtId="3" fontId="9" fillId="0" borderId="0" xfId="0" applyNumberFormat="1" applyFont="1"/>
    <xf numFmtId="3" fontId="9" fillId="0" borderId="1" xfId="0" applyNumberFormat="1" applyFont="1" applyBorder="1"/>
    <xf numFmtId="3" fontId="0" fillId="0" borderId="0" xfId="0" applyNumberFormat="1" applyBorder="1"/>
    <xf numFmtId="3" fontId="9" fillId="0" borderId="2" xfId="0" applyNumberFormat="1" applyFont="1" applyBorder="1"/>
    <xf numFmtId="3" fontId="9" fillId="0" borderId="0" xfId="0" applyNumberFormat="1" applyFont="1" applyBorder="1"/>
    <xf numFmtId="3" fontId="6" fillId="0" borderId="0" xfId="0" applyNumberFormat="1" applyFont="1" applyBorder="1"/>
    <xf numFmtId="3" fontId="5" fillId="0" borderId="0" xfId="0" applyNumberFormat="1" applyFont="1" applyBorder="1"/>
    <xf numFmtId="3" fontId="5" fillId="0" borderId="0" xfId="0" applyNumberFormat="1" applyFont="1"/>
    <xf numFmtId="165" fontId="9" fillId="0" borderId="0" xfId="0" applyNumberFormat="1" applyFont="1"/>
    <xf numFmtId="165" fontId="10" fillId="0" borderId="3" xfId="0" applyNumberFormat="1" applyFont="1" applyBorder="1"/>
    <xf numFmtId="165" fontId="6" fillId="0" borderId="4" xfId="0" applyNumberFormat="1" applyFont="1" applyBorder="1"/>
    <xf numFmtId="165" fontId="5" fillId="0" borderId="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618288</xdr:colOff>
      <xdr:row>0</xdr:row>
      <xdr:rowOff>1</xdr:rowOff>
    </xdr:from>
    <xdr:to>
      <xdr:col>9</xdr:col>
      <xdr:colOff>130860</xdr:colOff>
      <xdr:row>3</xdr:row>
      <xdr:rowOff>19050</xdr:rowOff>
    </xdr:to>
    <xdr:pic>
      <xdr:nvPicPr>
        <xdr:cNvPr id="2" name="Picture 1" descr="logo_silver_434x324p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4988" y="1"/>
          <a:ext cx="912747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1"/>
  <sheetViews>
    <sheetView tabSelected="1" workbookViewId="0">
      <selection activeCell="N95" sqref="N95"/>
    </sheetView>
  </sheetViews>
  <sheetFormatPr defaultRowHeight="15"/>
  <cols>
    <col min="1" max="4" width="3" style="2" customWidth="1"/>
    <col min="5" max="5" width="31" style="2" customWidth="1"/>
    <col min="6" max="6" width="12.28515625" style="25" bestFit="1" customWidth="1"/>
    <col min="7" max="7" width="5.85546875" customWidth="1"/>
    <col min="8" max="8" width="11.85546875" customWidth="1"/>
  </cols>
  <sheetData>
    <row r="1" spans="1:11" ht="18.75">
      <c r="A1" s="1" t="s">
        <v>0</v>
      </c>
      <c r="E1" s="3" t="s">
        <v>1</v>
      </c>
      <c r="F1" s="4"/>
    </row>
    <row r="2" spans="1:11" ht="18.75">
      <c r="A2" s="1" t="s">
        <v>2</v>
      </c>
      <c r="E2" s="3" t="s">
        <v>3</v>
      </c>
      <c r="F2" s="4"/>
    </row>
    <row r="3" spans="1:11" ht="18.75">
      <c r="A3" s="1" t="s">
        <v>4</v>
      </c>
      <c r="E3" s="3" t="s">
        <v>5</v>
      </c>
      <c r="F3" s="4"/>
    </row>
    <row r="4" spans="1:11">
      <c r="A4" s="5"/>
      <c r="B4" s="5"/>
      <c r="C4" s="5"/>
      <c r="D4" s="5"/>
      <c r="E4" s="5"/>
      <c r="F4" s="6" t="s">
        <v>6</v>
      </c>
      <c r="G4" s="7"/>
      <c r="H4" s="8" t="s">
        <v>7</v>
      </c>
      <c r="I4" s="9"/>
      <c r="J4" s="9"/>
      <c r="K4" s="10"/>
    </row>
    <row r="5" spans="1:11">
      <c r="A5" s="11" t="s">
        <v>8</v>
      </c>
      <c r="B5" s="11"/>
      <c r="C5" s="11"/>
      <c r="D5" s="11"/>
      <c r="E5" s="11"/>
      <c r="F5" s="12"/>
      <c r="G5" s="13"/>
      <c r="H5" s="13"/>
      <c r="I5" s="14"/>
    </row>
    <row r="6" spans="1:11">
      <c r="A6" s="11"/>
      <c r="B6" s="15" t="s">
        <v>9</v>
      </c>
      <c r="C6" s="15"/>
      <c r="D6" s="15"/>
      <c r="E6" s="15"/>
      <c r="F6" s="16"/>
      <c r="G6" s="13"/>
      <c r="H6" s="13"/>
      <c r="I6" s="14"/>
    </row>
    <row r="7" spans="1:11">
      <c r="A7" s="11"/>
      <c r="B7" s="15"/>
      <c r="C7" s="15" t="s">
        <v>10</v>
      </c>
      <c r="D7" s="15"/>
      <c r="E7" s="15"/>
      <c r="F7" s="30"/>
      <c r="G7" s="31"/>
      <c r="H7" s="40">
        <v>261.35000000000002</v>
      </c>
      <c r="I7" s="14"/>
    </row>
    <row r="8" spans="1:11">
      <c r="A8" s="11"/>
      <c r="B8" s="15"/>
      <c r="C8" s="15" t="s">
        <v>11</v>
      </c>
      <c r="D8" s="15"/>
      <c r="E8" s="15"/>
      <c r="F8" s="30"/>
      <c r="G8" s="31"/>
      <c r="H8" s="32">
        <v>12473.91</v>
      </c>
      <c r="I8" s="14"/>
    </row>
    <row r="9" spans="1:11">
      <c r="A9" s="11"/>
      <c r="B9" s="15"/>
      <c r="C9" s="15" t="s">
        <v>12</v>
      </c>
      <c r="D9" s="15"/>
      <c r="E9" s="15"/>
      <c r="F9" s="30"/>
      <c r="G9" s="31"/>
      <c r="H9" s="32">
        <v>13060.3</v>
      </c>
      <c r="I9" s="14"/>
    </row>
    <row r="10" spans="1:11">
      <c r="A10" s="11"/>
      <c r="B10" s="15"/>
      <c r="C10" s="15" t="s">
        <v>13</v>
      </c>
      <c r="D10" s="15"/>
      <c r="E10" s="15"/>
      <c r="F10" s="30"/>
      <c r="G10" s="31"/>
      <c r="H10" s="32">
        <v>750</v>
      </c>
      <c r="I10" s="14"/>
    </row>
    <row r="11" spans="1:11">
      <c r="A11" s="11"/>
      <c r="B11" s="15"/>
      <c r="C11" s="15" t="s">
        <v>14</v>
      </c>
      <c r="D11" s="15"/>
      <c r="E11" s="15"/>
      <c r="F11" s="30"/>
      <c r="G11" s="31"/>
      <c r="H11" s="32">
        <v>49675.7</v>
      </c>
      <c r="I11" s="14"/>
    </row>
    <row r="12" spans="1:11">
      <c r="A12" s="11"/>
      <c r="B12" s="15"/>
      <c r="C12" s="15" t="s">
        <v>15</v>
      </c>
      <c r="D12" s="15"/>
      <c r="E12" s="15"/>
      <c r="F12" s="30"/>
      <c r="G12" s="31"/>
      <c r="H12" s="32">
        <v>1680</v>
      </c>
      <c r="I12" s="14"/>
    </row>
    <row r="13" spans="1:11">
      <c r="A13" s="11"/>
      <c r="B13" s="15"/>
      <c r="C13" s="15" t="s">
        <v>16</v>
      </c>
      <c r="D13" s="15"/>
      <c r="E13" s="15"/>
      <c r="F13" s="32"/>
      <c r="G13" s="31"/>
      <c r="H13" s="31"/>
      <c r="I13" s="14"/>
    </row>
    <row r="14" spans="1:11">
      <c r="A14" s="11"/>
      <c r="B14" s="15"/>
      <c r="C14" s="15"/>
      <c r="D14" s="15" t="s">
        <v>17</v>
      </c>
      <c r="E14" s="15"/>
      <c r="F14" s="40">
        <v>7484.39</v>
      </c>
      <c r="G14" s="31"/>
      <c r="H14" s="31"/>
      <c r="I14" s="14"/>
    </row>
    <row r="15" spans="1:11">
      <c r="A15" s="11"/>
      <c r="B15" s="15"/>
      <c r="C15" s="15"/>
      <c r="D15" s="15" t="s">
        <v>18</v>
      </c>
      <c r="E15" s="15"/>
      <c r="F15" s="32">
        <v>9853</v>
      </c>
      <c r="G15" s="31"/>
      <c r="H15" s="31"/>
      <c r="I15" s="14"/>
    </row>
    <row r="16" spans="1:11" ht="15.75" thickBot="1">
      <c r="A16" s="11"/>
      <c r="B16" s="15"/>
      <c r="C16" s="15"/>
      <c r="D16" s="15" t="s">
        <v>19</v>
      </c>
      <c r="E16" s="15"/>
      <c r="F16" s="33">
        <v>10089.620000000001</v>
      </c>
      <c r="G16" s="31"/>
      <c r="H16" s="31"/>
      <c r="I16" s="14"/>
    </row>
    <row r="17" spans="1:9">
      <c r="A17" s="11"/>
      <c r="B17" s="15"/>
      <c r="C17" s="15" t="s">
        <v>20</v>
      </c>
      <c r="D17" s="15"/>
      <c r="E17" s="15"/>
      <c r="F17" s="32" t="s">
        <v>6</v>
      </c>
      <c r="G17" s="31"/>
      <c r="H17" s="32">
        <f>ROUND(SUM(F13:F16),5)</f>
        <v>27427.01</v>
      </c>
      <c r="I17" s="14"/>
    </row>
    <row r="18" spans="1:9">
      <c r="A18" s="11"/>
      <c r="B18" s="15"/>
      <c r="C18" s="15" t="s">
        <v>21</v>
      </c>
      <c r="D18" s="15"/>
      <c r="E18" s="15"/>
      <c r="F18" s="30"/>
      <c r="G18" s="31"/>
      <c r="H18" s="32">
        <v>607.33000000000004</v>
      </c>
      <c r="I18" s="14"/>
    </row>
    <row r="19" spans="1:9">
      <c r="A19" s="11"/>
      <c r="B19" s="15"/>
      <c r="C19" s="15" t="s">
        <v>22</v>
      </c>
      <c r="D19" s="15"/>
      <c r="E19" s="15"/>
      <c r="F19" s="32"/>
      <c r="G19" s="31"/>
      <c r="H19" s="31"/>
      <c r="I19" s="14"/>
    </row>
    <row r="20" spans="1:9">
      <c r="A20" s="11"/>
      <c r="B20" s="15"/>
      <c r="C20" s="15"/>
      <c r="D20" s="15" t="s">
        <v>23</v>
      </c>
      <c r="E20" s="15"/>
      <c r="F20" s="32">
        <v>400</v>
      </c>
      <c r="G20" s="31"/>
      <c r="H20" s="31"/>
      <c r="I20" s="14"/>
    </row>
    <row r="21" spans="1:9">
      <c r="A21" s="11"/>
      <c r="B21" s="15"/>
      <c r="C21" s="15"/>
      <c r="D21" s="15" t="s">
        <v>24</v>
      </c>
      <c r="E21" s="15"/>
      <c r="F21" s="32">
        <v>385</v>
      </c>
      <c r="G21" s="31"/>
      <c r="H21" s="31"/>
      <c r="I21" s="14"/>
    </row>
    <row r="22" spans="1:9" ht="15.75" thickBot="1">
      <c r="A22" s="11"/>
      <c r="B22" s="15"/>
      <c r="C22" s="15"/>
      <c r="D22" s="15" t="s">
        <v>25</v>
      </c>
      <c r="E22" s="15"/>
      <c r="F22" s="33">
        <v>676.51</v>
      </c>
      <c r="G22" s="31"/>
      <c r="H22" s="31"/>
      <c r="I22" s="14"/>
    </row>
    <row r="23" spans="1:9">
      <c r="A23" s="11"/>
      <c r="B23" s="15"/>
      <c r="C23" s="15" t="s">
        <v>26</v>
      </c>
      <c r="D23" s="15"/>
      <c r="E23" s="15"/>
      <c r="F23" s="32" t="s">
        <v>6</v>
      </c>
      <c r="G23" s="31"/>
      <c r="H23" s="32">
        <f>ROUND(SUM(F19:F22),5)</f>
        <v>1461.51</v>
      </c>
      <c r="I23" s="14"/>
    </row>
    <row r="24" spans="1:9">
      <c r="A24" s="11"/>
      <c r="B24" s="15"/>
      <c r="C24" s="15" t="s">
        <v>27</v>
      </c>
      <c r="D24" s="15"/>
      <c r="E24" s="15"/>
      <c r="F24" s="32"/>
      <c r="G24" s="31"/>
      <c r="H24" s="31"/>
      <c r="I24" s="14"/>
    </row>
    <row r="25" spans="1:9">
      <c r="A25" s="11"/>
      <c r="B25" s="15"/>
      <c r="C25" s="15"/>
      <c r="D25" s="15" t="s">
        <v>28</v>
      </c>
      <c r="E25" s="15"/>
      <c r="F25" s="32">
        <v>41572.120000000003</v>
      </c>
      <c r="G25" s="31"/>
      <c r="H25" s="31"/>
      <c r="I25" s="14"/>
    </row>
    <row r="26" spans="1:9">
      <c r="A26" s="11"/>
      <c r="B26" s="15"/>
      <c r="C26" s="15"/>
      <c r="D26" s="15" t="s">
        <v>29</v>
      </c>
      <c r="E26" s="15"/>
      <c r="F26" s="32">
        <v>5468.9</v>
      </c>
      <c r="G26" s="31"/>
      <c r="H26" s="31"/>
      <c r="I26" s="14"/>
    </row>
    <row r="27" spans="1:9">
      <c r="A27" s="11"/>
      <c r="B27" s="15"/>
      <c r="C27" s="15"/>
      <c r="D27" s="15" t="s">
        <v>30</v>
      </c>
      <c r="E27" s="15"/>
      <c r="F27" s="32">
        <v>84886.55</v>
      </c>
      <c r="G27" s="31"/>
      <c r="H27" s="31"/>
      <c r="I27" s="14"/>
    </row>
    <row r="28" spans="1:9">
      <c r="A28" s="11"/>
      <c r="B28" s="15"/>
      <c r="C28" s="15"/>
      <c r="D28" s="15" t="s">
        <v>31</v>
      </c>
      <c r="E28" s="15"/>
      <c r="F28" s="32">
        <v>1365.81</v>
      </c>
      <c r="G28" s="31"/>
      <c r="H28" s="31"/>
      <c r="I28" s="14"/>
    </row>
    <row r="29" spans="1:9">
      <c r="A29" s="11"/>
      <c r="B29" s="15"/>
      <c r="C29" s="15"/>
      <c r="D29" s="15" t="s">
        <v>32</v>
      </c>
      <c r="E29" s="15"/>
      <c r="F29" s="32">
        <v>27676.01</v>
      </c>
      <c r="G29" s="31"/>
      <c r="H29" s="31"/>
      <c r="I29" s="14"/>
    </row>
    <row r="30" spans="1:9" ht="15.75" thickBot="1">
      <c r="A30" s="11"/>
      <c r="B30" s="15"/>
      <c r="C30" s="15"/>
      <c r="D30" s="15" t="s">
        <v>33</v>
      </c>
      <c r="E30" s="15"/>
      <c r="F30" s="33">
        <v>270</v>
      </c>
      <c r="G30" s="31"/>
      <c r="H30" s="31"/>
      <c r="I30" s="14"/>
    </row>
    <row r="31" spans="1:9">
      <c r="A31" s="11"/>
      <c r="B31" s="15"/>
      <c r="C31" s="15" t="s">
        <v>34</v>
      </c>
      <c r="D31" s="15"/>
      <c r="E31" s="15"/>
      <c r="F31" s="32" t="s">
        <v>6</v>
      </c>
      <c r="G31" s="31"/>
      <c r="H31" s="32">
        <f>ROUND(SUM(F24:F30),5)</f>
        <v>161239.39000000001</v>
      </c>
      <c r="I31" s="14"/>
    </row>
    <row r="32" spans="1:9">
      <c r="A32" s="11"/>
      <c r="B32" s="15"/>
      <c r="C32" s="15" t="s">
        <v>35</v>
      </c>
      <c r="D32" s="15"/>
      <c r="E32" s="15"/>
      <c r="F32" s="30"/>
      <c r="G32" s="31"/>
      <c r="H32" s="32">
        <v>2693.57</v>
      </c>
      <c r="I32" s="14"/>
    </row>
    <row r="33" spans="1:9">
      <c r="A33" s="11"/>
      <c r="B33" s="15"/>
      <c r="C33" s="15" t="s">
        <v>36</v>
      </c>
      <c r="D33" s="15"/>
      <c r="E33" s="15"/>
      <c r="F33" s="30"/>
      <c r="G33" s="31"/>
      <c r="H33" s="32">
        <v>3055.01</v>
      </c>
      <c r="I33" s="14"/>
    </row>
    <row r="34" spans="1:9">
      <c r="A34" s="11"/>
      <c r="B34" s="15"/>
      <c r="C34" s="15" t="s">
        <v>37</v>
      </c>
      <c r="D34" s="15"/>
      <c r="E34" s="15"/>
      <c r="F34" s="30"/>
      <c r="G34" s="31"/>
      <c r="H34" s="32">
        <v>1988.8</v>
      </c>
      <c r="I34" s="14"/>
    </row>
    <row r="35" spans="1:9">
      <c r="A35" s="11"/>
      <c r="B35" s="15"/>
      <c r="C35" s="15" t="s">
        <v>38</v>
      </c>
      <c r="D35" s="15"/>
      <c r="E35" s="15"/>
      <c r="F35" s="34"/>
      <c r="G35" s="31"/>
      <c r="H35" s="35">
        <v>16470.64</v>
      </c>
      <c r="I35" s="14"/>
    </row>
    <row r="36" spans="1:9" ht="15.75" thickBot="1">
      <c r="A36" s="11"/>
      <c r="B36" s="11" t="s">
        <v>39</v>
      </c>
      <c r="C36" s="15"/>
      <c r="D36" s="15"/>
      <c r="E36" s="15"/>
      <c r="F36" s="36" t="s">
        <v>6</v>
      </c>
      <c r="G36" s="31"/>
      <c r="H36" s="41">
        <f>SUM(H7:H35)</f>
        <v>292844.52</v>
      </c>
      <c r="I36" s="14"/>
    </row>
    <row r="37" spans="1:9" ht="15.75" thickTop="1">
      <c r="B37" s="11"/>
      <c r="C37" s="11"/>
      <c r="D37" s="11"/>
      <c r="E37" s="11"/>
      <c r="F37" s="36" t="s">
        <v>6</v>
      </c>
      <c r="G37" s="31"/>
      <c r="H37" s="31"/>
      <c r="I37" s="14"/>
    </row>
    <row r="38" spans="1:9">
      <c r="A38" s="11" t="s">
        <v>40</v>
      </c>
      <c r="B38" s="11"/>
      <c r="C38" s="11"/>
      <c r="D38" s="11"/>
      <c r="E38" s="11"/>
      <c r="F38" s="32"/>
      <c r="G38" s="31"/>
      <c r="H38" s="31"/>
      <c r="I38" s="14"/>
    </row>
    <row r="39" spans="1:9">
      <c r="A39" s="11"/>
      <c r="B39" s="15" t="s">
        <v>41</v>
      </c>
      <c r="C39" s="15"/>
      <c r="D39" s="15"/>
      <c r="E39" s="15"/>
      <c r="F39" s="30"/>
      <c r="G39" s="31"/>
      <c r="H39" s="32"/>
      <c r="I39" s="14"/>
    </row>
    <row r="40" spans="1:9">
      <c r="A40" s="11"/>
      <c r="B40" s="15"/>
      <c r="C40" s="15" t="s">
        <v>42</v>
      </c>
      <c r="D40" s="15"/>
      <c r="E40" s="15"/>
      <c r="F40" s="30"/>
      <c r="G40" s="31"/>
      <c r="H40" s="32">
        <v>845.01</v>
      </c>
      <c r="I40" s="14"/>
    </row>
    <row r="41" spans="1:9">
      <c r="A41" s="11"/>
      <c r="B41" s="15"/>
      <c r="C41" s="15" t="s">
        <v>43</v>
      </c>
      <c r="D41" s="15"/>
      <c r="E41" s="15"/>
      <c r="F41" s="30"/>
      <c r="G41" s="31"/>
      <c r="H41" s="32">
        <v>20897.740000000002</v>
      </c>
      <c r="I41" s="14"/>
    </row>
    <row r="42" spans="1:9">
      <c r="A42" s="11"/>
      <c r="B42" s="15"/>
      <c r="C42" s="15" t="s">
        <v>44</v>
      </c>
      <c r="D42" s="15"/>
      <c r="E42" s="15"/>
      <c r="F42" s="32"/>
      <c r="G42" s="31"/>
      <c r="H42" s="31"/>
      <c r="I42" s="14"/>
    </row>
    <row r="43" spans="1:9">
      <c r="A43" s="11"/>
      <c r="B43" s="15"/>
      <c r="C43" s="15"/>
      <c r="D43" s="15" t="s">
        <v>45</v>
      </c>
      <c r="E43" s="15"/>
      <c r="F43" s="32">
        <v>3838.43</v>
      </c>
      <c r="G43" s="31"/>
      <c r="H43" s="31"/>
      <c r="I43" s="14"/>
    </row>
    <row r="44" spans="1:9" ht="15.75" thickBot="1">
      <c r="A44" s="11"/>
      <c r="B44" s="15"/>
      <c r="C44" s="15"/>
      <c r="D44" s="15" t="s">
        <v>46</v>
      </c>
      <c r="E44" s="15"/>
      <c r="F44" s="33">
        <v>10833.55</v>
      </c>
      <c r="G44" s="31"/>
      <c r="H44" s="31"/>
      <c r="I44" s="14"/>
    </row>
    <row r="45" spans="1:9">
      <c r="A45" s="11"/>
      <c r="B45" s="15"/>
      <c r="C45" s="15" t="s">
        <v>47</v>
      </c>
      <c r="D45" s="15"/>
      <c r="E45" s="15"/>
      <c r="F45" s="32" t="s">
        <v>6</v>
      </c>
      <c r="G45" s="31"/>
      <c r="H45" s="32">
        <f>ROUND(SUM(F42:F44),5)</f>
        <v>14671.98</v>
      </c>
      <c r="I45" s="14"/>
    </row>
    <row r="46" spans="1:9">
      <c r="A46" s="11"/>
      <c r="B46" s="15"/>
      <c r="C46" s="15" t="s">
        <v>48</v>
      </c>
      <c r="D46" s="15"/>
      <c r="E46" s="15"/>
      <c r="F46" s="32"/>
      <c r="G46" s="31"/>
      <c r="H46" s="31"/>
      <c r="I46" s="14"/>
    </row>
    <row r="47" spans="1:9">
      <c r="A47" s="11"/>
      <c r="B47" s="15"/>
      <c r="C47" s="15"/>
      <c r="D47" s="15" t="s">
        <v>49</v>
      </c>
      <c r="E47" s="15"/>
      <c r="F47" s="32">
        <v>1276.3399999999999</v>
      </c>
      <c r="G47" s="31"/>
      <c r="H47" s="31"/>
      <c r="I47" s="14"/>
    </row>
    <row r="48" spans="1:9">
      <c r="A48" s="11"/>
      <c r="B48" s="15"/>
      <c r="C48" s="15"/>
      <c r="D48" s="15" t="s">
        <v>50</v>
      </c>
      <c r="E48" s="15"/>
      <c r="F48" s="32">
        <v>1139.98</v>
      </c>
      <c r="G48" s="31"/>
      <c r="H48" s="31"/>
      <c r="I48" s="14"/>
    </row>
    <row r="49" spans="1:9" ht="15.75" thickBot="1">
      <c r="A49" s="11"/>
      <c r="B49" s="15"/>
      <c r="C49" s="15"/>
      <c r="D49" s="15" t="s">
        <v>51</v>
      </c>
      <c r="E49" s="15"/>
      <c r="F49" s="33">
        <v>596.51</v>
      </c>
      <c r="G49" s="31"/>
      <c r="H49" s="31"/>
      <c r="I49" s="14"/>
    </row>
    <row r="50" spans="1:9">
      <c r="A50" s="11"/>
      <c r="B50" s="15"/>
      <c r="C50" s="15" t="s">
        <v>52</v>
      </c>
      <c r="D50" s="15"/>
      <c r="E50" s="15"/>
      <c r="F50" s="32" t="s">
        <v>6</v>
      </c>
      <c r="G50" s="31"/>
      <c r="H50" s="32">
        <f>ROUND(SUM(F46:F49),5)</f>
        <v>3012.83</v>
      </c>
      <c r="I50" s="14"/>
    </row>
    <row r="51" spans="1:9">
      <c r="A51" s="11"/>
      <c r="B51" s="15"/>
      <c r="C51" s="15" t="s">
        <v>53</v>
      </c>
      <c r="D51" s="15"/>
      <c r="E51" s="15"/>
      <c r="F51" s="32"/>
      <c r="G51" s="31"/>
      <c r="H51" s="31"/>
      <c r="I51" s="14"/>
    </row>
    <row r="52" spans="1:9">
      <c r="A52" s="11"/>
      <c r="B52" s="15"/>
      <c r="C52" s="15"/>
      <c r="D52" s="15" t="s">
        <v>54</v>
      </c>
      <c r="E52" s="15"/>
      <c r="F52" s="32">
        <v>346.5</v>
      </c>
      <c r="G52" s="31"/>
      <c r="H52" s="31"/>
      <c r="I52" s="14"/>
    </row>
    <row r="53" spans="1:9">
      <c r="A53" s="11"/>
      <c r="B53" s="15"/>
      <c r="C53" s="15"/>
      <c r="D53" s="15" t="s">
        <v>55</v>
      </c>
      <c r="E53" s="15"/>
      <c r="F53" s="32">
        <v>434.04</v>
      </c>
      <c r="G53" s="31"/>
      <c r="H53" s="31"/>
      <c r="I53" s="14"/>
    </row>
    <row r="54" spans="1:9">
      <c r="A54" s="11"/>
      <c r="B54" s="15"/>
      <c r="C54" s="15"/>
      <c r="D54" s="15" t="s">
        <v>56</v>
      </c>
      <c r="E54" s="15"/>
      <c r="F54" s="32">
        <v>72.989999999999995</v>
      </c>
      <c r="G54" s="31"/>
      <c r="H54" s="31"/>
      <c r="I54" s="14"/>
    </row>
    <row r="55" spans="1:9">
      <c r="A55" s="11"/>
      <c r="B55" s="15"/>
      <c r="C55" s="15"/>
      <c r="D55" s="15" t="s">
        <v>57</v>
      </c>
      <c r="E55" s="15"/>
      <c r="F55" s="32">
        <v>2902.81</v>
      </c>
      <c r="G55" s="31"/>
      <c r="H55" s="31"/>
      <c r="I55" s="14"/>
    </row>
    <row r="56" spans="1:9">
      <c r="A56" s="11"/>
      <c r="B56" s="15"/>
      <c r="C56" s="15"/>
      <c r="D56" s="15" t="s">
        <v>58</v>
      </c>
      <c r="E56" s="15"/>
      <c r="F56" s="32">
        <v>1672.79</v>
      </c>
      <c r="G56" s="31"/>
      <c r="H56" s="31"/>
      <c r="I56" s="14"/>
    </row>
    <row r="57" spans="1:9">
      <c r="A57" s="11"/>
      <c r="B57" s="15"/>
      <c r="C57" s="15"/>
      <c r="D57" s="15" t="s">
        <v>59</v>
      </c>
      <c r="E57" s="15"/>
      <c r="F57" s="32">
        <v>1711.87</v>
      </c>
      <c r="G57" s="31"/>
      <c r="H57" s="31"/>
      <c r="I57" s="14"/>
    </row>
    <row r="58" spans="1:9" ht="15.75" thickBot="1">
      <c r="A58" s="11"/>
      <c r="B58" s="15"/>
      <c r="C58" s="15"/>
      <c r="D58" s="15" t="s">
        <v>60</v>
      </c>
      <c r="E58" s="15"/>
      <c r="F58" s="33">
        <v>2500</v>
      </c>
      <c r="G58" s="31"/>
      <c r="H58" s="31"/>
      <c r="I58" s="14"/>
    </row>
    <row r="59" spans="1:9">
      <c r="A59" s="11"/>
      <c r="B59" s="15"/>
      <c r="C59" s="15" t="s">
        <v>61</v>
      </c>
      <c r="D59" s="15"/>
      <c r="E59" s="15"/>
      <c r="F59" s="32" t="s">
        <v>6</v>
      </c>
      <c r="G59" s="31"/>
      <c r="H59" s="32">
        <f>ROUND(SUM(F51:F58),5)</f>
        <v>9641</v>
      </c>
      <c r="I59" s="14"/>
    </row>
    <row r="60" spans="1:9">
      <c r="A60" s="11"/>
      <c r="B60" s="15"/>
      <c r="C60" s="15" t="s">
        <v>62</v>
      </c>
      <c r="D60" s="15"/>
      <c r="E60" s="15"/>
      <c r="F60" s="32"/>
      <c r="G60" s="31"/>
      <c r="H60" s="31"/>
      <c r="I60" s="14"/>
    </row>
    <row r="61" spans="1:9" ht="15.75" thickBot="1">
      <c r="A61" s="11"/>
      <c r="B61" s="15"/>
      <c r="C61" s="15"/>
      <c r="D61" s="15" t="s">
        <v>63</v>
      </c>
      <c r="E61" s="15"/>
      <c r="F61" s="33">
        <v>5862.78</v>
      </c>
      <c r="G61" s="31"/>
      <c r="H61" s="31">
        <v>5862.78</v>
      </c>
      <c r="I61" s="14"/>
    </row>
    <row r="62" spans="1:9">
      <c r="A62" s="11"/>
      <c r="B62" s="15"/>
      <c r="C62" s="15" t="s">
        <v>64</v>
      </c>
      <c r="D62" s="15"/>
      <c r="E62" s="15"/>
      <c r="F62" s="32" t="s">
        <v>6</v>
      </c>
      <c r="G62" s="31"/>
      <c r="H62" s="31"/>
      <c r="I62" s="14"/>
    </row>
    <row r="63" spans="1:9">
      <c r="A63" s="11"/>
      <c r="B63" s="15"/>
      <c r="C63" s="15" t="s">
        <v>65</v>
      </c>
      <c r="D63" s="15"/>
      <c r="E63" s="15"/>
      <c r="F63" s="32"/>
      <c r="G63" s="31"/>
      <c r="H63" s="31"/>
      <c r="I63" s="14"/>
    </row>
    <row r="64" spans="1:9">
      <c r="A64" s="11"/>
      <c r="B64" s="15"/>
      <c r="C64" s="15"/>
      <c r="D64" s="15" t="s">
        <v>66</v>
      </c>
      <c r="E64" s="15"/>
      <c r="F64" s="32">
        <v>90</v>
      </c>
      <c r="G64" s="31"/>
      <c r="H64" s="31"/>
      <c r="I64" s="14"/>
    </row>
    <row r="65" spans="1:9">
      <c r="A65" s="11"/>
      <c r="B65" s="15"/>
      <c r="C65" s="15"/>
      <c r="D65" s="15" t="s">
        <v>67</v>
      </c>
      <c r="E65" s="15"/>
      <c r="F65" s="32">
        <v>4421.59</v>
      </c>
      <c r="G65" s="31"/>
      <c r="H65" s="31"/>
      <c r="I65" s="14"/>
    </row>
    <row r="66" spans="1:9">
      <c r="A66" s="11"/>
      <c r="B66" s="15"/>
      <c r="C66" s="15"/>
      <c r="D66" s="15" t="s">
        <v>68</v>
      </c>
      <c r="E66" s="15"/>
      <c r="F66" s="32">
        <v>7595</v>
      </c>
      <c r="G66" s="31"/>
      <c r="H66" s="31"/>
      <c r="I66" s="14"/>
    </row>
    <row r="67" spans="1:9">
      <c r="A67" s="11"/>
      <c r="B67" s="15"/>
      <c r="C67" s="15"/>
      <c r="D67" s="15" t="s">
        <v>69</v>
      </c>
      <c r="E67" s="15"/>
      <c r="F67" s="32">
        <v>953.44</v>
      </c>
      <c r="G67" s="31"/>
      <c r="H67" s="31"/>
      <c r="I67" s="14"/>
    </row>
    <row r="68" spans="1:9" ht="15.75" thickBot="1">
      <c r="A68" s="11"/>
      <c r="B68" s="15"/>
      <c r="C68" s="15"/>
      <c r="D68" s="15" t="s">
        <v>70</v>
      </c>
      <c r="E68" s="15"/>
      <c r="F68" s="33">
        <v>52633.67</v>
      </c>
      <c r="G68" s="31"/>
      <c r="H68" s="31"/>
      <c r="I68" s="14"/>
    </row>
    <row r="69" spans="1:9">
      <c r="A69" s="11"/>
      <c r="B69" s="15"/>
      <c r="C69" s="15" t="s">
        <v>71</v>
      </c>
      <c r="D69" s="15"/>
      <c r="E69" s="15"/>
      <c r="F69" s="32" t="s">
        <v>6</v>
      </c>
      <c r="G69" s="31"/>
      <c r="H69" s="32">
        <f>ROUND(SUM(F63:F68),5)</f>
        <v>65693.7</v>
      </c>
      <c r="I69" s="14"/>
    </row>
    <row r="70" spans="1:9">
      <c r="A70" s="11"/>
      <c r="B70" s="15"/>
      <c r="C70" s="15" t="s">
        <v>72</v>
      </c>
      <c r="D70" s="15"/>
      <c r="E70" s="15"/>
      <c r="F70" s="32"/>
      <c r="G70" s="31"/>
      <c r="H70" s="31"/>
      <c r="I70" s="14"/>
    </row>
    <row r="71" spans="1:9">
      <c r="A71" s="11"/>
      <c r="B71" s="15"/>
      <c r="C71" s="15"/>
      <c r="D71" s="15" t="s">
        <v>73</v>
      </c>
      <c r="E71" s="15"/>
      <c r="F71" s="32">
        <v>128.76</v>
      </c>
      <c r="G71" s="31"/>
      <c r="H71" s="31"/>
      <c r="I71" s="14"/>
    </row>
    <row r="72" spans="1:9">
      <c r="A72" s="11"/>
      <c r="B72" s="15"/>
      <c r="C72" s="15"/>
      <c r="D72" s="15" t="s">
        <v>74</v>
      </c>
      <c r="E72" s="15"/>
      <c r="F72" s="32">
        <v>19801.09</v>
      </c>
      <c r="G72" s="31"/>
      <c r="H72" s="31"/>
      <c r="I72" s="14"/>
    </row>
    <row r="73" spans="1:9">
      <c r="A73" s="11"/>
      <c r="B73" s="15"/>
      <c r="C73" s="15"/>
      <c r="D73" s="15" t="s">
        <v>75</v>
      </c>
      <c r="E73" s="15"/>
      <c r="F73" s="32">
        <v>24</v>
      </c>
      <c r="G73" s="31"/>
      <c r="H73" s="31"/>
      <c r="I73" s="14"/>
    </row>
    <row r="74" spans="1:9" ht="15.75" thickBot="1">
      <c r="A74" s="11"/>
      <c r="B74" s="15"/>
      <c r="C74" s="15"/>
      <c r="D74" s="15" t="s">
        <v>76</v>
      </c>
      <c r="E74" s="15"/>
      <c r="F74" s="33">
        <v>75804.17</v>
      </c>
      <c r="G74" s="31"/>
      <c r="H74" s="31"/>
      <c r="I74" s="14"/>
    </row>
    <row r="75" spans="1:9">
      <c r="A75" s="11"/>
      <c r="B75" s="15"/>
      <c r="C75" s="15" t="s">
        <v>77</v>
      </c>
      <c r="D75" s="15"/>
      <c r="E75" s="15"/>
      <c r="F75" s="32" t="s">
        <v>6</v>
      </c>
      <c r="G75" s="31"/>
      <c r="H75" s="32">
        <f>ROUND(SUM(F70:F74),5)</f>
        <v>95758.02</v>
      </c>
      <c r="I75" s="14"/>
    </row>
    <row r="76" spans="1:9">
      <c r="A76" s="11"/>
      <c r="B76" s="15"/>
      <c r="C76" s="15" t="s">
        <v>78</v>
      </c>
      <c r="D76" s="15"/>
      <c r="E76" s="15"/>
      <c r="F76" s="32"/>
      <c r="G76" s="31"/>
      <c r="H76" s="31"/>
      <c r="I76" s="14"/>
    </row>
    <row r="77" spans="1:9">
      <c r="A77" s="11"/>
      <c r="B77" s="15"/>
      <c r="C77" s="15"/>
      <c r="D77" s="15" t="s">
        <v>79</v>
      </c>
      <c r="E77" s="15"/>
      <c r="F77" s="30"/>
      <c r="G77" s="31"/>
      <c r="H77" s="36">
        <v>1000</v>
      </c>
      <c r="I77" s="14"/>
    </row>
    <row r="78" spans="1:9">
      <c r="A78" s="11"/>
      <c r="B78" s="15"/>
      <c r="C78" s="15" t="s">
        <v>80</v>
      </c>
      <c r="D78" s="15"/>
      <c r="E78" s="15"/>
      <c r="F78" s="30"/>
      <c r="G78" s="31"/>
      <c r="H78" s="36">
        <v>7584.57</v>
      </c>
      <c r="I78" s="14"/>
    </row>
    <row r="79" spans="1:9">
      <c r="A79" s="11"/>
      <c r="B79" s="15"/>
      <c r="C79" s="15" t="s">
        <v>81</v>
      </c>
      <c r="D79" s="15"/>
      <c r="E79" s="15"/>
      <c r="F79" s="32"/>
      <c r="G79" s="31"/>
      <c r="H79" s="31"/>
      <c r="I79" s="14"/>
    </row>
    <row r="80" spans="1:9">
      <c r="A80" s="11"/>
      <c r="B80" s="15"/>
      <c r="C80" s="15"/>
      <c r="D80" s="15" t="s">
        <v>82</v>
      </c>
      <c r="E80" s="15"/>
      <c r="F80" s="32">
        <v>146.31</v>
      </c>
      <c r="G80" s="31"/>
      <c r="H80" s="31"/>
      <c r="I80" s="14"/>
    </row>
    <row r="81" spans="1:9" ht="15.75" thickBot="1">
      <c r="A81" s="11"/>
      <c r="B81" s="15"/>
      <c r="C81" s="15"/>
      <c r="D81" s="15" t="s">
        <v>83</v>
      </c>
      <c r="E81" s="15"/>
      <c r="F81" s="33">
        <v>1460.29</v>
      </c>
      <c r="G81" s="31"/>
      <c r="H81" s="31"/>
      <c r="I81" s="14"/>
    </row>
    <row r="82" spans="1:9">
      <c r="A82" s="11"/>
      <c r="B82" s="15"/>
      <c r="C82" s="15" t="s">
        <v>84</v>
      </c>
      <c r="D82" s="15"/>
      <c r="E82" s="15"/>
      <c r="F82" s="32" t="s">
        <v>6</v>
      </c>
      <c r="G82" s="31"/>
      <c r="H82" s="32">
        <f>ROUND(SUM(F79:F81),5)</f>
        <v>1606.6</v>
      </c>
      <c r="I82" s="14"/>
    </row>
    <row r="83" spans="1:9">
      <c r="A83" s="11"/>
      <c r="B83" s="15"/>
      <c r="C83" s="15" t="s">
        <v>85</v>
      </c>
      <c r="D83" s="15"/>
      <c r="E83" s="15"/>
      <c r="F83" s="30"/>
      <c r="G83" s="31"/>
      <c r="H83" s="32">
        <v>11418</v>
      </c>
      <c r="I83" s="14"/>
    </row>
    <row r="84" spans="1:9">
      <c r="A84" s="11"/>
      <c r="B84" s="15"/>
      <c r="C84" s="15" t="s">
        <v>86</v>
      </c>
      <c r="D84" s="15"/>
      <c r="E84" s="15"/>
      <c r="F84" s="32"/>
      <c r="G84" s="31"/>
      <c r="H84" s="31"/>
      <c r="I84" s="14"/>
    </row>
    <row r="85" spans="1:9">
      <c r="A85" s="11"/>
      <c r="B85" s="15"/>
      <c r="C85" s="15"/>
      <c r="D85" s="15" t="s">
        <v>87</v>
      </c>
      <c r="E85" s="15"/>
      <c r="F85" s="30"/>
      <c r="G85" s="31"/>
      <c r="H85" s="32">
        <v>6004.39</v>
      </c>
      <c r="I85" s="14"/>
    </row>
    <row r="86" spans="1:9">
      <c r="A86" s="11"/>
      <c r="B86" s="15"/>
      <c r="C86" s="15"/>
      <c r="D86" s="15" t="s">
        <v>88</v>
      </c>
      <c r="E86" s="15"/>
      <c r="F86" s="30"/>
      <c r="G86" s="31"/>
      <c r="H86" s="32">
        <v>306.98</v>
      </c>
      <c r="I86" s="14"/>
    </row>
    <row r="87" spans="1:9">
      <c r="A87" s="11"/>
      <c r="B87" s="15"/>
      <c r="C87" s="15"/>
      <c r="D87" s="15" t="s">
        <v>89</v>
      </c>
      <c r="E87" s="15"/>
      <c r="F87" s="30"/>
      <c r="G87" s="31"/>
      <c r="H87" s="32">
        <v>12416.51</v>
      </c>
      <c r="I87" s="14"/>
    </row>
    <row r="88" spans="1:9">
      <c r="A88" s="11"/>
      <c r="B88" s="15"/>
      <c r="C88" s="15"/>
      <c r="D88" s="15" t="s">
        <v>90</v>
      </c>
      <c r="E88" s="15"/>
      <c r="F88" s="30"/>
      <c r="G88" s="31"/>
      <c r="H88" s="32">
        <v>6160</v>
      </c>
      <c r="I88" s="14"/>
    </row>
    <row r="89" spans="1:9">
      <c r="A89" s="11"/>
      <c r="B89" s="15"/>
      <c r="C89" s="15"/>
      <c r="D89" s="15" t="s">
        <v>91</v>
      </c>
      <c r="E89" s="15"/>
      <c r="F89" s="32"/>
      <c r="G89" s="31"/>
      <c r="H89" s="31"/>
      <c r="I89" s="14"/>
    </row>
    <row r="90" spans="1:9">
      <c r="A90" s="11"/>
      <c r="B90" s="15"/>
      <c r="C90" s="15"/>
      <c r="D90" s="15"/>
      <c r="E90" s="15" t="s">
        <v>92</v>
      </c>
      <c r="F90" s="32">
        <v>2440.8000000000002</v>
      </c>
      <c r="G90" s="31"/>
      <c r="H90" s="31"/>
      <c r="I90" s="14"/>
    </row>
    <row r="91" spans="1:9">
      <c r="A91" s="11"/>
      <c r="B91" s="15"/>
      <c r="C91" s="15"/>
      <c r="D91" s="15"/>
      <c r="E91" s="15" t="s">
        <v>93</v>
      </c>
      <c r="F91" s="32">
        <v>820</v>
      </c>
      <c r="G91" s="31"/>
      <c r="H91" s="31"/>
      <c r="I91" s="14"/>
    </row>
    <row r="92" spans="1:9">
      <c r="A92" s="11"/>
      <c r="B92" s="15"/>
      <c r="C92" s="15"/>
      <c r="D92" s="15"/>
      <c r="E92" s="15" t="s">
        <v>94</v>
      </c>
      <c r="F92" s="32">
        <v>759.76</v>
      </c>
      <c r="G92" s="31"/>
      <c r="H92" s="31"/>
      <c r="I92" s="14"/>
    </row>
    <row r="93" spans="1:9">
      <c r="A93" s="11"/>
      <c r="B93" s="15"/>
      <c r="C93" s="15"/>
      <c r="D93" s="15"/>
      <c r="E93" s="15" t="s">
        <v>95</v>
      </c>
      <c r="F93" s="32">
        <v>1291.54</v>
      </c>
      <c r="G93" s="31"/>
      <c r="H93" s="31"/>
      <c r="I93" s="14"/>
    </row>
    <row r="94" spans="1:9">
      <c r="A94" s="11"/>
      <c r="B94" s="15"/>
      <c r="C94" s="15"/>
      <c r="D94" s="15"/>
      <c r="E94" s="15" t="s">
        <v>96</v>
      </c>
      <c r="F94" s="32">
        <v>1714.18</v>
      </c>
      <c r="G94" s="31"/>
      <c r="H94" s="31"/>
      <c r="I94" s="14"/>
    </row>
    <row r="95" spans="1:9">
      <c r="A95" s="11"/>
      <c r="B95" s="15"/>
      <c r="C95" s="15"/>
      <c r="D95" s="15"/>
      <c r="E95" s="15" t="s">
        <v>97</v>
      </c>
      <c r="F95" s="36">
        <v>1581</v>
      </c>
      <c r="G95" s="31"/>
      <c r="H95" s="37"/>
      <c r="I95" s="14"/>
    </row>
    <row r="96" spans="1:9" ht="15.75" thickBot="1">
      <c r="A96" s="11"/>
      <c r="B96" s="15"/>
      <c r="C96" s="15"/>
      <c r="D96" s="15" t="s">
        <v>98</v>
      </c>
      <c r="E96" s="15"/>
      <c r="F96" s="36" t="s">
        <v>6</v>
      </c>
      <c r="G96" s="31"/>
      <c r="H96" s="36">
        <f>ROUND(SUM(F89:F95),5)</f>
        <v>8607.2800000000007</v>
      </c>
      <c r="I96" s="14"/>
    </row>
    <row r="97" spans="1:11" ht="15.75" thickBot="1">
      <c r="A97" s="11"/>
      <c r="B97" s="11" t="s">
        <v>99</v>
      </c>
      <c r="C97" s="11"/>
      <c r="D97" s="11"/>
      <c r="E97" s="11"/>
      <c r="F97" s="36" t="s">
        <v>6</v>
      </c>
      <c r="G97" s="31"/>
      <c r="H97" s="42">
        <f>SUM(H40:H96)</f>
        <v>271487.39000000007</v>
      </c>
      <c r="I97" s="17"/>
    </row>
    <row r="98" spans="1:11" ht="15.75" thickBot="1">
      <c r="A98" s="11"/>
      <c r="B98" s="11"/>
      <c r="C98" s="11"/>
      <c r="D98" s="11"/>
      <c r="E98" s="19" t="s">
        <v>100</v>
      </c>
      <c r="F98" s="38" t="s">
        <v>6</v>
      </c>
      <c r="G98" s="39"/>
      <c r="H98" s="43">
        <f>H36-H97</f>
        <v>21357.129999999946</v>
      </c>
      <c r="I98" s="20"/>
      <c r="J98" s="21"/>
      <c r="K98" s="21"/>
    </row>
    <row r="99" spans="1:11" ht="15.75" thickTop="1">
      <c r="B99" s="23"/>
      <c r="C99" s="23"/>
      <c r="D99" s="23"/>
      <c r="E99" s="23"/>
      <c r="F99" s="18"/>
      <c r="G99" s="13"/>
      <c r="H99" s="13"/>
      <c r="I99" s="14"/>
    </row>
    <row r="100" spans="1:11" ht="18.75">
      <c r="A100" s="22" t="s">
        <v>102</v>
      </c>
      <c r="B100" s="23"/>
      <c r="C100" s="23"/>
      <c r="D100" s="23"/>
      <c r="E100" s="27" t="s">
        <v>101</v>
      </c>
      <c r="F100" s="28"/>
      <c r="G100" s="24"/>
      <c r="H100" s="24"/>
    </row>
    <row r="101" spans="1:11">
      <c r="E101" s="29" t="s">
        <v>6</v>
      </c>
      <c r="F101" s="26"/>
    </row>
  </sheetData>
  <mergeCells count="5">
    <mergeCell ref="E1:F1"/>
    <mergeCell ref="E2:F2"/>
    <mergeCell ref="E3:F3"/>
    <mergeCell ref="E101:F101"/>
    <mergeCell ref="E100:F100"/>
  </mergeCells>
  <pageMargins left="0.39370078740157483" right="0.23622047244094491" top="0.31496062992125984" bottom="0.35433070866141736" header="0" footer="0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2020-11-19T02:11:01Z</cp:lastPrinted>
  <dcterms:created xsi:type="dcterms:W3CDTF">2020-11-19T02:08:31Z</dcterms:created>
  <dcterms:modified xsi:type="dcterms:W3CDTF">2020-11-19T02:21:40Z</dcterms:modified>
</cp:coreProperties>
</file>