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DS\Calabogie\"/>
    </mc:Choice>
  </mc:AlternateContent>
  <xr:revisionPtr revIDLastSave="0" documentId="13_ncr:1_{E39B29DA-849A-40C0-BFE1-EEFD48FD683D}" xr6:coauthVersionLast="47" xr6:coauthVersionMax="47" xr10:uidLastSave="{00000000-0000-0000-0000-000000000000}"/>
  <bookViews>
    <workbookView xWindow="-120" yWindow="-120" windowWidth="29040" windowHeight="15720" xr2:uid="{784C6BAF-E031-45A6-954B-1FD700BC6A5D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H50" i="1" s="1"/>
  <c r="D50" i="1"/>
  <c r="E50" i="1" s="1"/>
  <c r="H45" i="1"/>
  <c r="E45" i="1"/>
  <c r="E43" i="1"/>
  <c r="D41" i="1"/>
  <c r="D40" i="1"/>
  <c r="G42" i="1"/>
  <c r="H42" i="1" s="1"/>
  <c r="D38" i="1"/>
  <c r="D37" i="1"/>
  <c r="D42" i="1" s="1"/>
  <c r="E42" i="1" s="1"/>
  <c r="G34" i="1"/>
  <c r="H34" i="1" s="1"/>
  <c r="G33" i="1"/>
  <c r="D32" i="1"/>
  <c r="D34" i="1" s="1"/>
  <c r="E34" i="1" s="1"/>
  <c r="D28" i="1"/>
  <c r="E28" i="1" s="1"/>
  <c r="G28" i="1"/>
  <c r="H28" i="1" s="1"/>
  <c r="D26" i="1"/>
  <c r="G24" i="1"/>
  <c r="H24" i="1" s="1"/>
  <c r="D23" i="1"/>
  <c r="D24" i="1" s="1"/>
  <c r="E24" i="1" s="1"/>
  <c r="G16" i="1"/>
  <c r="H16" i="1" s="1"/>
  <c r="E16" i="1"/>
  <c r="D16" i="1"/>
  <c r="H12" i="1"/>
  <c r="E12" i="1"/>
  <c r="D9" i="1"/>
  <c r="D10" i="1" s="1"/>
  <c r="E10" i="1" s="1"/>
  <c r="E19" i="1" s="1"/>
  <c r="E51" i="1" l="1"/>
  <c r="E52" i="1"/>
  <c r="H51" i="1"/>
  <c r="G10" i="1"/>
  <c r="H10" i="1" s="1"/>
  <c r="H19" i="1" s="1"/>
  <c r="H5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Malcolm McKinley CADS</author>
    <author>CADS</author>
    <author>Raymond Blimkie</author>
  </authors>
  <commentList>
    <comment ref="D5" authorId="0" shapeId="0" xr:uid="{7E9587E0-A236-47F5-9380-42BB6EAC1311}">
      <text>
        <r>
          <rPr>
            <b/>
            <sz val="10"/>
            <color rgb="FF000000"/>
            <rFont val="Tahoma"/>
            <family val="2"/>
          </rPr>
          <t>Malcolm McKinley CADS: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From Tom A Financial statement Sept 2023</t>
        </r>
      </text>
    </comment>
    <comment ref="G5" authorId="0" shapeId="0" xr:uid="{176B17F5-82E6-4BC2-9944-1D9A8998CFE8}">
      <text>
        <r>
          <rPr>
            <b/>
            <sz val="10"/>
            <color rgb="FF000000"/>
            <rFont val="Tahoma"/>
            <family val="2"/>
          </rPr>
          <t>Malcolm McKinley CADS: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From Tom A Financial statement Sept 2023</t>
        </r>
      </text>
    </comment>
    <comment ref="C6" authorId="1" shapeId="0" xr:uid="{32958444-0150-4846-B486-47605BB78627}">
      <text>
        <r>
          <rPr>
            <b/>
            <sz val="9"/>
            <color rgb="FF000000"/>
            <rFont val="Tahoma"/>
            <family val="2"/>
          </rPr>
          <t>CADS: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Income from banquet, ticket sales at door</t>
        </r>
      </text>
    </comment>
    <comment ref="G6" authorId="0" shapeId="0" xr:uid="{BB593486-DEA4-484F-89F6-892A1C7095F5}">
      <text>
        <r>
          <rPr>
            <b/>
            <sz val="10"/>
            <color rgb="FF000000"/>
            <rFont val="Tahoma"/>
            <family val="2"/>
          </rPr>
          <t>Malcolm McKinley CADS: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From $10 ticket sales at year end banquet x 60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C7" authorId="1" shapeId="0" xr:uid="{2B2B3E53-1A5F-4DE2-97C8-B95614C0B6FE}">
      <text>
        <r>
          <rPr>
            <b/>
            <sz val="9"/>
            <color rgb="FF000000"/>
            <rFont val="Tahoma"/>
            <family val="2"/>
          </rPr>
          <t>CADS: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Swag Sales</t>
        </r>
      </text>
    </comment>
    <comment ref="G8" authorId="0" shapeId="0" xr:uid="{30811386-8695-4C5A-B2B2-EC598182205B}">
      <text>
        <r>
          <rPr>
            <b/>
            <sz val="10"/>
            <color rgb="FF000000"/>
            <rFont val="Tahoma"/>
            <family val="2"/>
          </rPr>
          <t>Malcolm McKinley CADS: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Try to sell off any remain misc swag this season.</t>
        </r>
      </text>
    </comment>
    <comment ref="C9" authorId="1" shapeId="0" xr:uid="{038A9667-A3E9-44AF-8EC6-AF58B2EACFC8}">
      <text>
        <r>
          <rPr>
            <b/>
            <sz val="9"/>
            <color rgb="FF000000"/>
            <rFont val="Tahoma"/>
            <family val="2"/>
          </rPr>
          <t>CADS: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See tab 1</t>
        </r>
      </text>
    </comment>
    <comment ref="G9" authorId="0" shapeId="0" xr:uid="{36594113-1959-47A4-A3CC-23049A8C82BA}">
      <text>
        <r>
          <rPr>
            <b/>
            <sz val="10"/>
            <color rgb="FF000000"/>
            <rFont val="Tahoma"/>
            <family val="2"/>
          </rPr>
          <t>Malcolm McKinley CADS: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TAB 1 I4</t>
        </r>
      </text>
    </comment>
    <comment ref="D12" authorId="0" shapeId="0" xr:uid="{61B98BEE-263C-4D73-B556-1D973D3416EF}">
      <text>
        <r>
          <rPr>
            <b/>
            <sz val="10"/>
            <color rgb="FF000000"/>
            <rFont val="Tahoma"/>
            <family val="2"/>
          </rPr>
          <t>Malcolm McKinley CADS: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Going to try 50/50 Draw this year</t>
        </r>
      </text>
    </comment>
    <comment ref="G12" authorId="0" shapeId="0" xr:uid="{F10F7A1A-EBC9-4D4C-A942-C26D639FBD2F}">
      <text>
        <r>
          <rPr>
            <b/>
            <sz val="10"/>
            <color rgb="FF000000"/>
            <rFont val="Tahoma"/>
            <family val="2"/>
          </rPr>
          <t>Malcolm McKinley CADS: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Going to try a different 50/50 Draw this year</t>
        </r>
      </text>
    </comment>
    <comment ref="D14" authorId="0" shapeId="0" xr:uid="{DD6A95B9-C741-439E-8833-C7990DC3D73C}">
      <text>
        <r>
          <rPr>
            <b/>
            <sz val="10"/>
            <color rgb="FF000000"/>
            <rFont val="Tahoma"/>
            <family val="2"/>
          </rPr>
          <t xml:space="preserve">Malcolm McKinley CADS:
</t>
        </r>
        <r>
          <rPr>
            <b/>
            <sz val="10"/>
            <color rgb="FF000000"/>
            <rFont val="Tahoma"/>
            <family val="2"/>
          </rPr>
          <t xml:space="preserve">Budget amount
</t>
        </r>
        <r>
          <rPr>
            <sz val="10"/>
            <color rgb="FF000000"/>
            <rFont val="Tahoma"/>
            <family val="2"/>
          </rPr>
          <t xml:space="preserve">Karl Meade
</t>
        </r>
        <r>
          <rPr>
            <sz val="10"/>
            <color rgb="FF000000"/>
            <rFont val="Tahoma"/>
            <family val="2"/>
          </rPr>
          <t>Plus others</t>
        </r>
      </text>
    </comment>
    <comment ref="G14" authorId="0" shapeId="0" xr:uid="{E43A7C81-96C7-4090-A34E-F7589E9384A8}">
      <text>
        <r>
          <rPr>
            <b/>
            <sz val="10"/>
            <color rgb="FF000000"/>
            <rFont val="Tahoma"/>
            <family val="2"/>
          </rPr>
          <t xml:space="preserve">Malcolm McKinley CADS:
</t>
        </r>
        <r>
          <rPr>
            <b/>
            <sz val="10"/>
            <color rgb="FF000000"/>
            <rFont val="Tahoma"/>
            <family val="2"/>
          </rPr>
          <t xml:space="preserve">Budget amount
</t>
        </r>
        <r>
          <rPr>
            <sz val="10"/>
            <color rgb="FF000000"/>
            <rFont val="Tahoma"/>
            <family val="2"/>
          </rPr>
          <t xml:space="preserve">Karl Meade
</t>
        </r>
        <r>
          <rPr>
            <sz val="10"/>
            <color rgb="FF000000"/>
            <rFont val="Tahoma"/>
            <family val="2"/>
          </rPr>
          <t>Plus others</t>
        </r>
      </text>
    </comment>
    <comment ref="D15" authorId="0" shapeId="0" xr:uid="{841590CC-0252-48C3-B160-C5D5A5D4AC07}">
      <text>
        <r>
          <rPr>
            <b/>
            <sz val="10"/>
            <color rgb="FF000000"/>
            <rFont val="Tahoma"/>
            <family val="2"/>
          </rPr>
          <t>Malcolm McKinley CADS: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$2K RBC
</t>
        </r>
        <r>
          <rPr>
            <sz val="10"/>
            <color rgb="FF000000"/>
            <rFont val="Tahoma"/>
            <family val="2"/>
          </rPr>
          <t xml:space="preserve">$6K Lepine
</t>
        </r>
        <r>
          <rPr>
            <sz val="10"/>
            <color rgb="FF000000"/>
            <rFont val="Tahoma"/>
            <family val="2"/>
          </rPr>
          <t>$2K Nutech</t>
        </r>
      </text>
    </comment>
    <comment ref="G15" authorId="0" shapeId="0" xr:uid="{3B9042ED-FB1A-4864-AE29-717D75DB4694}">
      <text>
        <r>
          <rPr>
            <b/>
            <sz val="10"/>
            <color rgb="FF000000"/>
            <rFont val="Tahoma"/>
            <family val="2"/>
          </rPr>
          <t>Malcolm McKinley CADS: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$2K RBC
</t>
        </r>
        <r>
          <rPr>
            <sz val="10"/>
            <color rgb="FF000000"/>
            <rFont val="Tahoma"/>
            <family val="2"/>
          </rPr>
          <t xml:space="preserve">$15K Lepine for new Tessier
</t>
        </r>
        <r>
          <rPr>
            <sz val="10"/>
            <color rgb="FF000000"/>
            <rFont val="Tahoma"/>
            <family val="2"/>
          </rPr>
          <t xml:space="preserve">$2K Nutech
</t>
        </r>
      </text>
    </comment>
    <comment ref="D18" authorId="2" shapeId="0" xr:uid="{F71F0880-B73F-4566-80F2-6693F662DB16}">
      <text>
        <r>
          <rPr>
            <b/>
            <sz val="9"/>
            <color rgb="FF000000"/>
            <rFont val="Tahoma"/>
            <family val="2"/>
          </rPr>
          <t>Raymond Blimkie: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Interest off $10,000</t>
        </r>
      </text>
    </comment>
    <comment ref="G18" authorId="2" shapeId="0" xr:uid="{F48015DC-4FEB-46EE-B44F-68AEEBA95B62}">
      <text>
        <r>
          <rPr>
            <b/>
            <sz val="9"/>
            <color rgb="FF000000"/>
            <rFont val="Tahoma"/>
            <family val="2"/>
          </rPr>
          <t>Raymond Blimkie: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Interest off $10,000</t>
        </r>
      </text>
    </comment>
    <comment ref="D22" authorId="0" shapeId="0" xr:uid="{CE8EAE4E-3272-4613-8A8E-269FD29C2843}">
      <text>
        <r>
          <rPr>
            <b/>
            <sz val="10"/>
            <color rgb="FF000000"/>
            <rFont val="Tahoma"/>
            <family val="2"/>
          </rPr>
          <t>Malcolm McKinley CADS: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Student medals and 1 service plaque</t>
        </r>
      </text>
    </comment>
    <comment ref="G22" authorId="0" shapeId="0" xr:uid="{ADF39852-B923-4F37-889C-D4E6302E8CA1}">
      <text>
        <r>
          <rPr>
            <b/>
            <sz val="10"/>
            <color rgb="FF000000"/>
            <rFont val="Tahoma"/>
            <family val="2"/>
          </rPr>
          <t>Malcolm McKinley CADS: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Student medals and 1 service plaque</t>
        </r>
      </text>
    </comment>
    <comment ref="C23" authorId="1" shapeId="0" xr:uid="{AB90D570-8698-479D-B892-B274FF0E8D59}">
      <text>
        <r>
          <rPr>
            <b/>
            <sz val="9"/>
            <color rgb="FF000000"/>
            <rFont val="Tahoma"/>
            <family val="2"/>
          </rPr>
          <t xml:space="preserve">CADS:
</t>
        </r>
        <r>
          <rPr>
            <sz val="9"/>
            <color rgb="FF000000"/>
            <rFont val="Tahoma"/>
            <family val="2"/>
          </rPr>
          <t>Tab 2 D4</t>
        </r>
      </text>
    </comment>
    <comment ref="D23" authorId="0" shapeId="0" xr:uid="{5C29413B-6877-4674-BFD9-BFEB03F1E275}">
      <text>
        <r>
          <rPr>
            <b/>
            <sz val="10"/>
            <color rgb="FF000000"/>
            <rFont val="Tahoma"/>
            <family val="2"/>
          </rPr>
          <t>Malcolm McKinley CADS: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For Qty 8 Blue Jackets</t>
        </r>
      </text>
    </comment>
    <comment ref="C26" authorId="1" shapeId="0" xr:uid="{1B3EA1D5-E04D-44AB-B621-DB5C69746874}">
      <text>
        <r>
          <rPr>
            <b/>
            <sz val="9"/>
            <color rgb="FF000000"/>
            <rFont val="Tahoma"/>
            <family val="2"/>
          </rPr>
          <t>CADS: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See tab 3</t>
        </r>
      </text>
    </comment>
    <comment ref="G26" authorId="0" shapeId="0" xr:uid="{3ECEB10C-8F4D-478B-AB54-5B78B9A0F4BE}">
      <text>
        <r>
          <rPr>
            <b/>
            <sz val="10"/>
            <color rgb="FF000000"/>
            <rFont val="Tahoma"/>
            <family val="2"/>
          </rPr>
          <t>Malcolm McKinley CADS: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TAB 3 E17</t>
        </r>
      </text>
    </comment>
    <comment ref="C27" authorId="1" shapeId="0" xr:uid="{F2476E20-4630-45A2-9563-F65E64A1F3C9}">
      <text>
        <r>
          <rPr>
            <b/>
            <sz val="9"/>
            <color rgb="FF000000"/>
            <rFont val="Tahoma"/>
            <family val="2"/>
          </rPr>
          <t>CADS: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See tab 3</t>
        </r>
      </text>
    </comment>
    <comment ref="G27" authorId="0" shapeId="0" xr:uid="{D10E04C1-97C3-45FB-8056-8D9E0AA3BD3A}">
      <text>
        <r>
          <rPr>
            <b/>
            <sz val="10"/>
            <color rgb="FF000000"/>
            <rFont val="Tahoma"/>
            <family val="2"/>
          </rPr>
          <t>Malcolm McKinley CADS: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TAB 3 D4</t>
        </r>
      </text>
    </comment>
    <comment ref="J27" authorId="0" shapeId="0" xr:uid="{C7B88375-3CD6-413A-BB20-704BA246947E}">
      <text>
        <r>
          <rPr>
            <b/>
            <sz val="10"/>
            <color rgb="FF000000"/>
            <rFont val="Tahoma"/>
            <family val="2"/>
          </rPr>
          <t>Malcolm McKinley CADS: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See Tab 3</t>
        </r>
      </text>
    </comment>
    <comment ref="D30" authorId="0" shapeId="0" xr:uid="{E184024B-9FAA-473C-8442-8D3DD209CBA1}">
      <text>
        <r>
          <rPr>
            <b/>
            <sz val="10"/>
            <color rgb="FF000000"/>
            <rFont val="Tahoma"/>
            <family val="2"/>
          </rPr>
          <t>Malcolm McKinley CADS: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 In Person mngmt meetings.  1 in Fall &amp; 1 in Spring</t>
        </r>
      </text>
    </comment>
    <comment ref="G30" authorId="0" shapeId="0" xr:uid="{D1450AEA-C1A0-4B63-A36E-39EAB092D34F}">
      <text>
        <r>
          <rPr>
            <b/>
            <sz val="10"/>
            <color rgb="FF000000"/>
            <rFont val="Tahoma"/>
            <family val="2"/>
          </rPr>
          <t>Malcolm McKinley CADS: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 In Person mngmt meetings.  1 in Fall &amp; 1 in Spring</t>
        </r>
      </text>
    </comment>
    <comment ref="C32" authorId="0" shapeId="0" xr:uid="{73DC1763-3B4C-469D-B080-4B8B3AD342AE}">
      <text>
        <r>
          <rPr>
            <b/>
            <sz val="10"/>
            <color rgb="FF000000"/>
            <rFont val="Tahoma"/>
            <family val="2"/>
          </rPr>
          <t>Malcolm McKinley CADS: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TAB 6.  Includes new stand up banner this year</t>
        </r>
      </text>
    </comment>
    <comment ref="G32" authorId="0" shapeId="0" xr:uid="{54F23879-466B-4D13-BB27-2D2859763B14}">
      <text>
        <r>
          <rPr>
            <b/>
            <sz val="10"/>
            <color rgb="FF000000"/>
            <rFont val="Tahoma"/>
            <family val="2"/>
          </rPr>
          <t>Malcolm McKinley CADS: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TAB 6 B17</t>
        </r>
      </text>
    </comment>
    <comment ref="C33" authorId="1" shapeId="0" xr:uid="{91FFF872-43D2-413D-B6FB-E7D1E49B98EA}">
      <text>
        <r>
          <rPr>
            <b/>
            <sz val="9"/>
            <color rgb="FF000000"/>
            <rFont val="Tahoma"/>
            <family val="2"/>
          </rPr>
          <t>CADS: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Misc amount for electronic communications</t>
        </r>
      </text>
    </comment>
    <comment ref="C36" authorId="1" shapeId="0" xr:uid="{01F2013C-A226-4DA4-AB3F-4C73B40B27E3}">
      <text>
        <r>
          <rPr>
            <b/>
            <sz val="9"/>
            <color rgb="FF000000"/>
            <rFont val="Tahoma"/>
            <family val="2"/>
          </rPr>
          <t>CADS: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Banquet</t>
        </r>
      </text>
    </comment>
    <comment ref="C37" authorId="1" shapeId="0" xr:uid="{9DBED0B0-6FAD-4F42-A7EE-E3F734F7AA83}">
      <text>
        <r>
          <rPr>
            <b/>
            <sz val="9"/>
            <color rgb="FF000000"/>
            <rFont val="Tahoma"/>
            <family val="2"/>
          </rPr>
          <t>CADS: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See tab 5 - D7</t>
        </r>
      </text>
    </comment>
    <comment ref="G37" authorId="0" shapeId="0" xr:uid="{60C2ECE5-586B-4700-BEA5-DD9818273040}">
      <text>
        <r>
          <rPr>
            <b/>
            <sz val="10"/>
            <color rgb="FF000000"/>
            <rFont val="Tahoma"/>
            <family val="2"/>
          </rPr>
          <t>Malcolm McKinley CADS: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TAB 5 E7</t>
        </r>
      </text>
    </comment>
    <comment ref="C38" authorId="1" shapeId="0" xr:uid="{6DFC8E13-2D0E-4088-AE73-340BEF010BE2}">
      <text>
        <r>
          <rPr>
            <b/>
            <sz val="9"/>
            <color rgb="FF000000"/>
            <rFont val="Tahoma"/>
            <family val="2"/>
          </rPr>
          <t>CADS: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See tab 5 D17</t>
        </r>
      </text>
    </comment>
    <comment ref="G38" authorId="0" shapeId="0" xr:uid="{76214A4D-DE09-4962-AD1B-C69505884B5B}">
      <text>
        <r>
          <rPr>
            <b/>
            <sz val="10"/>
            <color rgb="FF000000"/>
            <rFont val="Tahoma"/>
            <family val="2"/>
          </rPr>
          <t>Malcolm McKinley CADS: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TAB 5 E20
</t>
        </r>
      </text>
    </comment>
    <comment ref="C39" authorId="1" shapeId="0" xr:uid="{27691C43-2893-4B04-831A-61F74AF5EDF4}">
      <text>
        <r>
          <rPr>
            <b/>
            <sz val="9"/>
            <color rgb="FF000000"/>
            <rFont val="Tahoma"/>
            <family val="2"/>
          </rPr>
          <t>CADS: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Cost charged by NCD</t>
        </r>
      </text>
    </comment>
    <comment ref="C40" authorId="1" shapeId="0" xr:uid="{AC81EF48-86FD-4DC2-81D7-1F646B65DAD7}">
      <text>
        <r>
          <rPr>
            <b/>
            <sz val="9"/>
            <color rgb="FF000000"/>
            <rFont val="Tahoma"/>
            <family val="2"/>
          </rPr>
          <t>CADS: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See tab 5 L18</t>
        </r>
      </text>
    </comment>
    <comment ref="C41" authorId="1" shapeId="0" xr:uid="{C1CE61A9-7079-42A8-B11D-AC1C20113378}">
      <text>
        <r>
          <rPr>
            <b/>
            <sz val="9"/>
            <color rgb="FF000000"/>
            <rFont val="Tahoma"/>
            <family val="2"/>
          </rPr>
          <t>CADS: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See tab 5 D10</t>
        </r>
      </text>
    </comment>
    <comment ref="G41" authorId="0" shapeId="0" xr:uid="{D43B5C6B-B681-4DA0-BCB1-15B4C46FE726}">
      <text>
        <r>
          <rPr>
            <b/>
            <sz val="10"/>
            <color rgb="FF000000"/>
            <rFont val="Tahoma"/>
            <family val="2"/>
          </rPr>
          <t>Malcolm McKinley CADS: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TAB 5 E10</t>
        </r>
      </text>
    </comment>
    <comment ref="D43" authorId="2" shapeId="0" xr:uid="{972CCC2B-E05D-447E-8687-6E00D2E1ECBE}">
      <text>
        <r>
          <rPr>
            <b/>
            <sz val="9"/>
            <color rgb="FF000000"/>
            <rFont val="Tahoma"/>
            <family val="2"/>
          </rPr>
          <t>Raymond Blimkie: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Contingency</t>
        </r>
      </text>
    </comment>
    <comment ref="G43" authorId="2" shapeId="0" xr:uid="{BC64E754-15B1-4EDF-97D0-2ABEFCBE6CAB}">
      <text>
        <r>
          <rPr>
            <b/>
            <sz val="9"/>
            <color rgb="FF000000"/>
            <rFont val="Tahoma"/>
            <family val="2"/>
          </rPr>
          <t>Raymond Blimkie: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Contingency</t>
        </r>
      </text>
    </comment>
    <comment ref="D48" authorId="0" shapeId="0" xr:uid="{0E98FD0C-1568-43A7-B359-136318ADCD6F}">
      <text>
        <r>
          <rPr>
            <b/>
            <sz val="10"/>
            <color rgb="FF000000"/>
            <rFont val="Tahoma"/>
            <family val="2"/>
          </rPr>
          <t>Malcolm McKinley CADS: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Need to issue Tax receipt</t>
        </r>
      </text>
    </comment>
    <comment ref="G48" authorId="0" shapeId="0" xr:uid="{4429F7C8-D1A1-4532-A965-097BB79A8197}">
      <text>
        <r>
          <rPr>
            <b/>
            <sz val="10"/>
            <color rgb="FF000000"/>
            <rFont val="Tahoma"/>
            <family val="2"/>
          </rPr>
          <t>Malcolm McKinley CADS: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Need to issue Tax receipt</t>
        </r>
      </text>
    </comment>
  </commentList>
</comments>
</file>

<file path=xl/sharedStrings.xml><?xml version="1.0" encoding="utf-8"?>
<sst xmlns="http://schemas.openxmlformats.org/spreadsheetml/2006/main" count="66" uniqueCount="55">
  <si>
    <t>CADS-NCD</t>
  </si>
  <si>
    <t xml:space="preserve">Calabogie Adpative Snow Sports </t>
  </si>
  <si>
    <t>Operating Budget 2024-2025</t>
  </si>
  <si>
    <t>Income</t>
  </si>
  <si>
    <t xml:space="preserve">              Carry Fwd from Previous year</t>
  </si>
  <si>
    <t xml:space="preserve"> “Snow Sports are for Everyone”</t>
  </si>
  <si>
    <t>4101 · Achievement Celebration</t>
  </si>
  <si>
    <t>4103 · CADS Logoed Ski clothing</t>
  </si>
  <si>
    <t xml:space="preserve"> </t>
  </si>
  <si>
    <t>SWAG sales</t>
  </si>
  <si>
    <t>4107 · Membership &amp; Program Reg. Fees</t>
  </si>
  <si>
    <t>4100 · Total</t>
  </si>
  <si>
    <t>4110 · Fundraising</t>
  </si>
  <si>
    <t>Redo 50/50 Draw and New club will donate</t>
  </si>
  <si>
    <t>4140 · Donations</t>
  </si>
  <si>
    <t>4142 · Individual</t>
  </si>
  <si>
    <t>4144 · Corporate</t>
  </si>
  <si>
    <t>Total 4140 · Donations</t>
  </si>
  <si>
    <t>4170 · Interest- Facuility Improve Fund reserve</t>
  </si>
  <si>
    <t>Total Income</t>
  </si>
  <si>
    <t>Expense</t>
  </si>
  <si>
    <t>5010 · Awards</t>
  </si>
  <si>
    <t>5020 · CADS Logoed Ski Coats</t>
  </si>
  <si>
    <t xml:space="preserve">Subsidize 6 blue CADS Jackets  @ $150 ea. </t>
  </si>
  <si>
    <t>5030 · Equipment</t>
  </si>
  <si>
    <t>5031 · Repair &amp; Rental / Shop</t>
  </si>
  <si>
    <t>5032 · New Equipment</t>
  </si>
  <si>
    <t xml:space="preserve">2nd new Tessier.  </t>
  </si>
  <si>
    <t>Total 5030 · Equipment</t>
  </si>
  <si>
    <t>5100 · Administration</t>
  </si>
  <si>
    <t>5102 · Board &amp; Mgmt Team  Meetings</t>
  </si>
  <si>
    <t>5105 · Bank Charges</t>
  </si>
  <si>
    <t>5106 · Supplies</t>
  </si>
  <si>
    <t xml:space="preserve">5108 · Communications </t>
  </si>
  <si>
    <t>Total 5100 · Administration</t>
  </si>
  <si>
    <t>5130 · Program costs</t>
  </si>
  <si>
    <t>5134 · Achievement Celebration</t>
  </si>
  <si>
    <t>5138 · Lift Tickets</t>
  </si>
  <si>
    <t>5139 · Rentals</t>
  </si>
  <si>
    <t>5140 · Technical Committee Costs</t>
  </si>
  <si>
    <t>5142 - Miscellaneous / CRCs</t>
  </si>
  <si>
    <t>5142 - Miscellaneous / Training Day Passes</t>
  </si>
  <si>
    <t>Total 5130 · Program costs</t>
  </si>
  <si>
    <t>5139 - Miscellaneous / Contingency</t>
  </si>
  <si>
    <t>5150 · Donations</t>
  </si>
  <si>
    <t>5163 · Other</t>
  </si>
  <si>
    <t>5310 · Training</t>
  </si>
  <si>
    <t>5311 · Annual Vol cert - CADS Costs</t>
  </si>
  <si>
    <t>5315 · Other Training-Karl-Sarah</t>
  </si>
  <si>
    <t>5315 · Annual allocation of the TC's cost</t>
  </si>
  <si>
    <t>Total 5310 · Training</t>
  </si>
  <si>
    <t>Total Expenses</t>
  </si>
  <si>
    <t>PLUS / MINUS</t>
  </si>
  <si>
    <t xml:space="preserve">Calabogie Shared Facility Reserve </t>
  </si>
  <si>
    <t>Rev,  11:45 PM  18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</si>
</sst>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"/>
    <numFmt numFmtId="165" formatCode="_-&quot;$&quot;* #,##0.00_-;\-&quot;$&quot;* #,##0.00_-;_-&quot;$&quot;* &quot;-&quot;??_-;_-@_-"/>
    <numFmt numFmtId="166" formatCode="&quot;$&quot;#,##0.00;[Red]\-&quot;$&quot;#,##0.00"/>
    <numFmt numFmtId="167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omic Sans MS"/>
      <family val="4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8"/>
      <color theme="1"/>
      <name val="Comic Sans MS"/>
      <family val="4"/>
    </font>
    <font>
      <sz val="8"/>
      <color theme="1"/>
      <name val="Calibri"/>
      <family val="2"/>
      <scheme val="minor"/>
    </font>
    <font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u val="singleAccounting"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i/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sz val="9"/>
      <color theme="1"/>
      <name val="Arial"/>
      <family val="2"/>
    </font>
    <font>
      <i/>
      <sz val="10"/>
      <color theme="1"/>
      <name val="Comic Sans MS"/>
      <family val="4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/>
    </xf>
    <xf numFmtId="0" fontId="5" fillId="0" borderId="0" xfId="0" applyFont="1"/>
    <xf numFmtId="49" fontId="5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5" fillId="0" borderId="0" xfId="0" applyNumberFormat="1" applyFont="1"/>
    <xf numFmtId="164" fontId="5" fillId="0" borderId="0" xfId="0" applyNumberFormat="1" applyFont="1"/>
    <xf numFmtId="3" fontId="4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49" fontId="5" fillId="0" borderId="0" xfId="0" applyNumberFormat="1" applyFont="1" applyAlignment="1">
      <alignment horizontal="left"/>
    </xf>
    <xf numFmtId="164" fontId="4" fillId="0" borderId="0" xfId="0" applyNumberFormat="1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4" fontId="13" fillId="0" borderId="0" xfId="0" applyNumberFormat="1" applyFont="1"/>
    <xf numFmtId="0" fontId="14" fillId="0" borderId="0" xfId="0" applyFont="1"/>
    <xf numFmtId="49" fontId="4" fillId="0" borderId="0" xfId="0" applyNumberFormat="1" applyFont="1"/>
    <xf numFmtId="0" fontId="2" fillId="0" borderId="0" xfId="0" applyFont="1"/>
    <xf numFmtId="164" fontId="5" fillId="0" borderId="1" xfId="0" applyNumberFormat="1" applyFont="1" applyBorder="1"/>
    <xf numFmtId="0" fontId="9" fillId="0" borderId="0" xfId="0" applyFont="1" applyAlignment="1">
      <alignment horizontal="center"/>
    </xf>
    <xf numFmtId="49" fontId="4" fillId="0" borderId="0" xfId="0" applyNumberFormat="1" applyFont="1" applyAlignment="1">
      <alignment horizontal="right"/>
    </xf>
    <xf numFmtId="0" fontId="15" fillId="0" borderId="0" xfId="0" applyFont="1"/>
    <xf numFmtId="0" fontId="4" fillId="0" borderId="0" xfId="0" applyFont="1"/>
    <xf numFmtId="49" fontId="5" fillId="0" borderId="0" xfId="0" applyNumberFormat="1" applyFont="1" applyAlignment="1">
      <alignment vertical="top"/>
    </xf>
    <xf numFmtId="164" fontId="13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1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9" fillId="0" borderId="0" xfId="0" applyFont="1" applyAlignment="1">
      <alignment vertical="top" wrapText="1"/>
    </xf>
    <xf numFmtId="44" fontId="1" fillId="0" borderId="0" xfId="1" applyFont="1"/>
    <xf numFmtId="44" fontId="16" fillId="0" borderId="0" xfId="1" applyFont="1"/>
    <xf numFmtId="164" fontId="13" fillId="2" borderId="0" xfId="0" applyNumberFormat="1" applyFont="1" applyFill="1"/>
    <xf numFmtId="164" fontId="5" fillId="2" borderId="0" xfId="0" applyNumberFormat="1" applyFont="1" applyFill="1"/>
    <xf numFmtId="166" fontId="0" fillId="0" borderId="0" xfId="0" applyNumberFormat="1"/>
    <xf numFmtId="165" fontId="9" fillId="0" borderId="0" xfId="0" applyNumberFormat="1" applyFont="1"/>
    <xf numFmtId="167" fontId="0" fillId="0" borderId="0" xfId="0" applyNumberFormat="1"/>
    <xf numFmtId="37" fontId="4" fillId="0" borderId="0" xfId="0" applyNumberFormat="1" applyFont="1"/>
    <xf numFmtId="37" fontId="5" fillId="0" borderId="0" xfId="0" applyNumberFormat="1" applyFont="1"/>
    <xf numFmtId="0" fontId="17" fillId="0" borderId="0" xfId="0" applyFont="1"/>
    <xf numFmtId="0" fontId="18" fillId="0" borderId="0" xfId="0" applyFont="1"/>
    <xf numFmtId="164" fontId="4" fillId="0" borderId="0" xfId="0" applyNumberFormat="1" applyFont="1" applyAlignment="1">
      <alignment horizontal="right"/>
    </xf>
    <xf numFmtId="3" fontId="0" fillId="0" borderId="0" xfId="0" applyNumberFormat="1" applyAlignment="1">
      <alignment vertical="center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9" fillId="0" borderId="0" xfId="0" applyFont="1"/>
    <xf numFmtId="167" fontId="19" fillId="0" borderId="0" xfId="0" applyNumberFormat="1" applyFont="1"/>
    <xf numFmtId="0" fontId="20" fillId="0" borderId="0" xfId="0" applyFont="1"/>
    <xf numFmtId="0" fontId="2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</xdr:col>
      <xdr:colOff>1917700</xdr:colOff>
      <xdr:row>4</xdr:row>
      <xdr:rowOff>50800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D556EABB-81C8-41C5-BF09-9D34DC8EF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2603500" cy="241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1917700</xdr:colOff>
      <xdr:row>4</xdr:row>
      <xdr:rowOff>50800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7FA73CEC-C1CA-481A-9BE2-6DBC8AE11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2603500" cy="241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847725</xdr:colOff>
      <xdr:row>0</xdr:row>
      <xdr:rowOff>0</xdr:rowOff>
    </xdr:from>
    <xdr:to>
      <xdr:col>9</xdr:col>
      <xdr:colOff>2147757</xdr:colOff>
      <xdr:row>3</xdr:row>
      <xdr:rowOff>190499</xdr:rowOff>
    </xdr:to>
    <xdr:pic>
      <xdr:nvPicPr>
        <xdr:cNvPr id="4" name="Picture 3" descr="logo_silver_434x324px">
          <a:extLst>
            <a:ext uri="{FF2B5EF4-FFF2-40B4-BE49-F238E27FC236}">
              <a16:creationId xmlns:a16="http://schemas.microsoft.com/office/drawing/2014/main" id="{C064F244-F74D-44C0-9FCB-5A813B4B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0"/>
          <a:ext cx="1300032" cy="876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eb522150938a3fee/Desktop/CADS-NCD/Calabogie%20Budget%202024-25%20Toms%20work%2013%20NOV.xlsx" TargetMode="External"/><Relationship Id="rId1" Type="http://schemas.openxmlformats.org/officeDocument/2006/relationships/externalLinkPath" Target="https://d.docs.live.net/eb522150938a3fee/Desktop/CADS-NCD/Calabogie%20Budget%202024-25%20Toms%20work%2013%20N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Tab 1"/>
      <sheetName val="Tab 2"/>
      <sheetName val="Tab 3"/>
      <sheetName val="Tab 4"/>
      <sheetName val="Tab 5"/>
      <sheetName val="Tab 6"/>
      <sheetName val="Stu Instr"/>
      <sheetName val="Tom A 10 NOV"/>
      <sheetName val="Tom 13 NOV"/>
      <sheetName val="14 NOV"/>
    </sheetNames>
    <sheetDataSet>
      <sheetData sheetId="0"/>
      <sheetData sheetId="1">
        <row r="4">
          <cell r="I4">
            <v>6200</v>
          </cell>
        </row>
      </sheetData>
      <sheetData sheetId="2">
        <row r="4">
          <cell r="C4">
            <v>900</v>
          </cell>
        </row>
      </sheetData>
      <sheetData sheetId="3">
        <row r="17">
          <cell r="E17">
            <v>500</v>
          </cell>
        </row>
      </sheetData>
      <sheetData sheetId="4"/>
      <sheetData sheetId="5">
        <row r="7">
          <cell r="E7">
            <v>15092</v>
          </cell>
        </row>
        <row r="10">
          <cell r="E10">
            <v>1680</v>
          </cell>
        </row>
        <row r="18">
          <cell r="E18">
            <v>113.75</v>
          </cell>
        </row>
        <row r="23">
          <cell r="F23">
            <v>19191.637499999997</v>
          </cell>
        </row>
      </sheetData>
      <sheetData sheetId="6">
        <row r="17">
          <cell r="B17">
            <v>250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1FFDC-226D-46B2-869E-E3A2B19145FA}">
  <dimension ref="A1:S87"/>
  <sheetViews>
    <sheetView tabSelected="1" topLeftCell="A37" workbookViewId="0">
      <selection activeCell="C58" sqref="C58"/>
    </sheetView>
  </sheetViews>
  <sheetFormatPr defaultColWidth="8.85546875" defaultRowHeight="15" x14ac:dyDescent="0.25"/>
  <cols>
    <col min="1" max="1" width="4.42578125" customWidth="1"/>
    <col min="2" max="2" width="4.7109375" customWidth="1"/>
    <col min="3" max="3" width="46.85546875" customWidth="1"/>
    <col min="4" max="4" width="12.42578125" hidden="1" customWidth="1"/>
    <col min="5" max="5" width="16.28515625" hidden="1" customWidth="1"/>
    <col min="6" max="6" width="3.140625" hidden="1" customWidth="1"/>
    <col min="7" max="7" width="12.140625" customWidth="1"/>
    <col min="8" max="8" width="13" customWidth="1"/>
    <col min="9" max="9" width="2.85546875" customWidth="1"/>
    <col min="10" max="10" width="43.140625" customWidth="1"/>
    <col min="11" max="11" width="17.140625" customWidth="1"/>
    <col min="13" max="13" width="14.28515625" customWidth="1"/>
    <col min="14" max="14" width="10.85546875" customWidth="1"/>
    <col min="15" max="15" width="10.42578125" bestFit="1" customWidth="1"/>
    <col min="17" max="17" width="21.42578125" customWidth="1"/>
    <col min="19" max="19" width="10.42578125" bestFit="1" customWidth="1"/>
  </cols>
  <sheetData>
    <row r="1" spans="1:17" ht="1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7" ht="1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17" ht="1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17" ht="15.75" x14ac:dyDescent="0.25">
      <c r="A4" s="2" t="s">
        <v>3</v>
      </c>
      <c r="B4" s="3"/>
      <c r="C4" s="4"/>
      <c r="D4" s="4"/>
      <c r="E4" s="3"/>
      <c r="F4" s="3"/>
      <c r="G4" s="4"/>
      <c r="H4" s="3"/>
      <c r="I4" s="5"/>
      <c r="J4" s="6"/>
      <c r="K4" s="5"/>
    </row>
    <row r="5" spans="1:17" ht="16.5" x14ac:dyDescent="0.3">
      <c r="A5" s="2"/>
      <c r="B5" s="4" t="s">
        <v>4</v>
      </c>
      <c r="C5" s="4"/>
      <c r="D5" s="7">
        <v>15969</v>
      </c>
      <c r="E5" s="8"/>
      <c r="F5" s="8"/>
      <c r="G5" s="9">
        <v>2429</v>
      </c>
      <c r="H5" s="9">
        <v>2429</v>
      </c>
      <c r="I5" s="5"/>
      <c r="J5" s="10" t="s">
        <v>5</v>
      </c>
      <c r="K5" s="5"/>
    </row>
    <row r="6" spans="1:17" ht="15.75" x14ac:dyDescent="0.25">
      <c r="A6" s="4"/>
      <c r="B6" s="4" t="s">
        <v>6</v>
      </c>
      <c r="C6" s="4"/>
      <c r="D6" s="8">
        <v>0</v>
      </c>
      <c r="E6" s="8"/>
      <c r="F6" s="8"/>
      <c r="G6" s="8">
        <v>600</v>
      </c>
      <c r="H6" s="8"/>
      <c r="I6" s="5"/>
      <c r="J6" s="11"/>
    </row>
    <row r="7" spans="1:17" ht="15.75" x14ac:dyDescent="0.25">
      <c r="A7" s="4"/>
      <c r="B7" s="4" t="s">
        <v>7</v>
      </c>
      <c r="C7" s="4"/>
      <c r="D7" s="8">
        <v>0</v>
      </c>
      <c r="E7" s="8"/>
      <c r="F7" s="8"/>
      <c r="G7" s="8" t="s">
        <v>8</v>
      </c>
      <c r="H7" s="8"/>
      <c r="I7" s="5"/>
      <c r="J7" s="11"/>
    </row>
    <row r="8" spans="1:17" ht="15.75" x14ac:dyDescent="0.25">
      <c r="A8" s="4"/>
      <c r="B8" s="3"/>
      <c r="C8" s="12" t="s">
        <v>9</v>
      </c>
      <c r="D8" s="13" t="s">
        <v>8</v>
      </c>
      <c r="E8" s="14"/>
      <c r="F8" s="14"/>
      <c r="G8" s="8">
        <v>100</v>
      </c>
      <c r="H8" s="14"/>
      <c r="J8" s="11"/>
      <c r="L8" s="15"/>
      <c r="M8" s="16"/>
    </row>
    <row r="9" spans="1:17" ht="15.75" x14ac:dyDescent="0.25">
      <c r="A9" s="4"/>
      <c r="B9" s="4" t="s">
        <v>10</v>
      </c>
      <c r="C9" s="4"/>
      <c r="D9" s="8">
        <f>'[1]Tab 1'!I4</f>
        <v>6200</v>
      </c>
      <c r="E9" s="8"/>
      <c r="F9" s="8"/>
      <c r="G9" s="17">
        <v>6200</v>
      </c>
      <c r="H9" s="8"/>
      <c r="I9" s="5"/>
      <c r="J9" s="11"/>
    </row>
    <row r="10" spans="1:17" ht="15.75" x14ac:dyDescent="0.25">
      <c r="A10" s="18"/>
      <c r="B10" s="4" t="s">
        <v>11</v>
      </c>
      <c r="C10" s="4"/>
      <c r="D10" s="8">
        <f>SUM(D6:D9)</f>
        <v>6200</v>
      </c>
      <c r="E10" s="8">
        <f>D10</f>
        <v>6200</v>
      </c>
      <c r="F10" s="8"/>
      <c r="G10" s="8">
        <f>SUM(G6:G9)</f>
        <v>6900</v>
      </c>
      <c r="H10" s="8">
        <f>G10</f>
        <v>6900</v>
      </c>
      <c r="J10" s="11"/>
    </row>
    <row r="11" spans="1:17" ht="15.75" x14ac:dyDescent="0.25">
      <c r="A11" s="4"/>
      <c r="B11" s="4" t="s">
        <v>12</v>
      </c>
      <c r="C11" s="4"/>
      <c r="D11" s="8"/>
      <c r="E11" s="8"/>
      <c r="F11" s="8"/>
      <c r="G11" s="8"/>
      <c r="H11" s="8"/>
      <c r="I11" s="5"/>
      <c r="J11" s="11"/>
    </row>
    <row r="12" spans="1:17" ht="15.75" x14ac:dyDescent="0.25">
      <c r="A12" s="4"/>
      <c r="B12" s="3"/>
      <c r="C12" s="4" t="s">
        <v>12</v>
      </c>
      <c r="D12" s="8">
        <v>200</v>
      </c>
      <c r="E12" s="8">
        <f>D12</f>
        <v>200</v>
      </c>
      <c r="F12" s="8"/>
      <c r="G12" s="8">
        <v>2250</v>
      </c>
      <c r="H12" s="13">
        <f>G12</f>
        <v>2250</v>
      </c>
      <c r="J12" s="11" t="s">
        <v>13</v>
      </c>
    </row>
    <row r="13" spans="1:17" ht="15.75" x14ac:dyDescent="0.25">
      <c r="A13" s="4"/>
      <c r="B13" s="4" t="s">
        <v>14</v>
      </c>
      <c r="C13" s="19"/>
      <c r="D13" s="8"/>
      <c r="E13" s="8"/>
      <c r="F13" s="8"/>
      <c r="G13" s="8"/>
      <c r="H13" s="8"/>
    </row>
    <row r="14" spans="1:17" ht="15.75" x14ac:dyDescent="0.25">
      <c r="A14" s="4"/>
      <c r="B14" s="3"/>
      <c r="C14" s="4" t="s">
        <v>15</v>
      </c>
      <c r="D14" s="8">
        <v>2000</v>
      </c>
      <c r="E14" s="8"/>
      <c r="F14" s="8"/>
      <c r="G14" s="8">
        <v>2500</v>
      </c>
      <c r="H14" s="8"/>
      <c r="Q14" s="20"/>
    </row>
    <row r="15" spans="1:17" ht="15.75" x14ac:dyDescent="0.25">
      <c r="A15" s="4"/>
      <c r="B15" s="3"/>
      <c r="C15" s="4" t="s">
        <v>16</v>
      </c>
      <c r="D15" s="8">
        <v>10000</v>
      </c>
      <c r="E15" s="8"/>
      <c r="F15" s="8"/>
      <c r="G15" s="17">
        <v>19000</v>
      </c>
      <c r="H15" s="8"/>
    </row>
    <row r="16" spans="1:17" ht="15.75" x14ac:dyDescent="0.25">
      <c r="A16" s="4"/>
      <c r="B16" s="4" t="s">
        <v>17</v>
      </c>
      <c r="C16" s="19"/>
      <c r="D16" s="8">
        <f>SUM(D14:D15)</f>
        <v>12000</v>
      </c>
      <c r="E16" s="8">
        <f>D16</f>
        <v>12000</v>
      </c>
      <c r="F16" s="8"/>
      <c r="G16" s="8">
        <f>SUM(G14:G15)</f>
        <v>21500</v>
      </c>
      <c r="H16" s="8">
        <f>G16</f>
        <v>21500</v>
      </c>
      <c r="J16" s="11"/>
    </row>
    <row r="17" spans="1:19" ht="15.75" x14ac:dyDescent="0.25">
      <c r="A17" s="4"/>
      <c r="B17" s="4"/>
      <c r="C17" s="19"/>
      <c r="D17" s="8"/>
      <c r="E17" s="8"/>
      <c r="F17" s="8"/>
      <c r="G17" s="8"/>
      <c r="H17" s="8"/>
      <c r="J17" s="11"/>
    </row>
    <row r="18" spans="1:19" ht="15.75" x14ac:dyDescent="0.25">
      <c r="A18" s="18"/>
      <c r="B18" s="4" t="s">
        <v>18</v>
      </c>
      <c r="C18" s="4"/>
      <c r="D18" s="8">
        <v>100</v>
      </c>
      <c r="E18" s="3"/>
      <c r="F18" s="3"/>
      <c r="G18" s="8">
        <v>155</v>
      </c>
      <c r="H18" s="21">
        <v>155</v>
      </c>
      <c r="I18" t="s">
        <v>8</v>
      </c>
      <c r="J18" s="22" t="s">
        <v>8</v>
      </c>
    </row>
    <row r="19" spans="1:19" ht="15.75" x14ac:dyDescent="0.25">
      <c r="B19" s="3"/>
      <c r="C19" s="23" t="s">
        <v>19</v>
      </c>
      <c r="D19" s="8"/>
      <c r="E19" s="13">
        <f>SUM(E9:E18)</f>
        <v>18400</v>
      </c>
      <c r="F19" s="13"/>
      <c r="G19" s="8"/>
      <c r="H19" s="13">
        <f>SUM(H5:H18)</f>
        <v>33234</v>
      </c>
    </row>
    <row r="20" spans="1:19" ht="15.75" x14ac:dyDescent="0.25">
      <c r="B20" s="3"/>
      <c r="C20" s="23"/>
      <c r="D20" s="8"/>
      <c r="E20" s="13"/>
      <c r="F20" s="13"/>
      <c r="G20" s="8"/>
      <c r="H20" s="13"/>
      <c r="J20" s="24" t="s">
        <v>8</v>
      </c>
    </row>
    <row r="21" spans="1:19" ht="15.75" x14ac:dyDescent="0.25">
      <c r="A21" s="25" t="s">
        <v>20</v>
      </c>
      <c r="B21" s="3"/>
      <c r="C21" s="4"/>
      <c r="D21" s="8"/>
      <c r="E21" s="8"/>
      <c r="F21" s="8"/>
      <c r="G21" s="8"/>
      <c r="H21" s="8"/>
      <c r="J21" s="11"/>
    </row>
    <row r="22" spans="1:19" ht="15.75" x14ac:dyDescent="0.25">
      <c r="A22" s="4"/>
      <c r="B22" s="4" t="s">
        <v>21</v>
      </c>
      <c r="C22" s="4"/>
      <c r="D22" s="8">
        <v>225</v>
      </c>
      <c r="E22" s="8"/>
      <c r="F22" s="8"/>
      <c r="G22" s="8">
        <v>225</v>
      </c>
      <c r="H22" s="8"/>
      <c r="J22" s="11"/>
    </row>
    <row r="23" spans="1:19" s="30" customFormat="1" ht="15.75" customHeight="1" x14ac:dyDescent="0.25">
      <c r="A23" s="26"/>
      <c r="B23" s="26" t="s">
        <v>22</v>
      </c>
      <c r="C23" s="26"/>
      <c r="D23" s="27">
        <f>'[1]Tab 2'!C4</f>
        <v>900</v>
      </c>
      <c r="E23" s="28"/>
      <c r="F23" s="28"/>
      <c r="G23" s="29">
        <v>900</v>
      </c>
      <c r="H23" s="28"/>
      <c r="J23" s="31" t="s">
        <v>23</v>
      </c>
    </row>
    <row r="24" spans="1:19" ht="15.75" x14ac:dyDescent="0.25">
      <c r="A24" s="4"/>
      <c r="B24" s="4"/>
      <c r="C24" s="4"/>
      <c r="D24" s="8">
        <f>SUM(D22:D23)</f>
        <v>1125</v>
      </c>
      <c r="E24" s="8">
        <f>D24</f>
        <v>1125</v>
      </c>
      <c r="F24" s="8"/>
      <c r="G24" s="8">
        <f>SUM(G22:G23)</f>
        <v>1125</v>
      </c>
      <c r="H24" s="8">
        <f>G24</f>
        <v>1125</v>
      </c>
      <c r="J24" s="11" t="s">
        <v>8</v>
      </c>
    </row>
    <row r="25" spans="1:19" ht="15.75" x14ac:dyDescent="0.25">
      <c r="A25" s="4"/>
      <c r="B25" s="4" t="s">
        <v>24</v>
      </c>
      <c r="C25" s="4"/>
      <c r="D25" s="8"/>
      <c r="E25" s="8"/>
      <c r="F25" s="8"/>
      <c r="G25" s="8"/>
      <c r="H25" s="8"/>
      <c r="J25" s="11"/>
      <c r="S25" s="32"/>
    </row>
    <row r="26" spans="1:19" ht="18" x14ac:dyDescent="0.4">
      <c r="A26" s="4"/>
      <c r="B26" s="4"/>
      <c r="C26" s="4" t="s">
        <v>25</v>
      </c>
      <c r="D26" s="8">
        <f>'[1]Tab 3'!E17</f>
        <v>500</v>
      </c>
      <c r="E26" s="8"/>
      <c r="F26" s="8"/>
      <c r="G26" s="8">
        <v>500</v>
      </c>
      <c r="H26" s="8"/>
      <c r="J26" s="11"/>
      <c r="S26" s="33"/>
    </row>
    <row r="27" spans="1:19" ht="15.75" x14ac:dyDescent="0.25">
      <c r="A27" s="4"/>
      <c r="B27" s="4"/>
      <c r="C27" s="4" t="s">
        <v>26</v>
      </c>
      <c r="D27" s="34"/>
      <c r="E27" s="35"/>
      <c r="F27" s="35"/>
      <c r="G27" s="17">
        <v>10544</v>
      </c>
      <c r="H27" s="8"/>
      <c r="I27" s="20"/>
      <c r="J27" s="11" t="s">
        <v>27</v>
      </c>
      <c r="S27" s="32"/>
    </row>
    <row r="28" spans="1:19" ht="15.75" x14ac:dyDescent="0.25">
      <c r="A28" s="4"/>
      <c r="B28" s="4" t="s">
        <v>28</v>
      </c>
      <c r="C28" s="4"/>
      <c r="D28" s="8">
        <f>SUM(D26:D27)</f>
        <v>500</v>
      </c>
      <c r="E28" s="8">
        <f>D28</f>
        <v>500</v>
      </c>
      <c r="F28" s="8"/>
      <c r="G28" s="8">
        <f>SUM(G26:G27)</f>
        <v>11044</v>
      </c>
      <c r="H28" s="8">
        <f>G28</f>
        <v>11044</v>
      </c>
      <c r="J28" s="24" t="s">
        <v>8</v>
      </c>
      <c r="S28" s="32"/>
    </row>
    <row r="29" spans="1:19" ht="15.75" x14ac:dyDescent="0.25">
      <c r="A29" s="4"/>
      <c r="B29" s="4" t="s">
        <v>29</v>
      </c>
      <c r="C29" s="4"/>
      <c r="D29" s="8"/>
      <c r="E29" s="8"/>
      <c r="F29" s="8"/>
      <c r="G29" s="8"/>
      <c r="H29" s="8"/>
      <c r="J29" s="24" t="s">
        <v>8</v>
      </c>
      <c r="S29" s="32"/>
    </row>
    <row r="30" spans="1:19" ht="15.75" x14ac:dyDescent="0.25">
      <c r="A30" s="4"/>
      <c r="B30" s="4"/>
      <c r="C30" s="4" t="s">
        <v>30</v>
      </c>
      <c r="D30" s="8">
        <v>600</v>
      </c>
      <c r="E30" s="8"/>
      <c r="F30" s="8"/>
      <c r="G30" s="8">
        <v>600</v>
      </c>
      <c r="H30" s="8"/>
      <c r="J30" s="24" t="s">
        <v>8</v>
      </c>
      <c r="S30" s="32"/>
    </row>
    <row r="31" spans="1:19" ht="15.75" x14ac:dyDescent="0.25">
      <c r="A31" s="4"/>
      <c r="B31" s="4"/>
      <c r="C31" s="4" t="s">
        <v>31</v>
      </c>
      <c r="D31" s="8">
        <v>20</v>
      </c>
      <c r="E31" s="8"/>
      <c r="F31" s="8"/>
      <c r="G31" s="8">
        <v>20</v>
      </c>
      <c r="H31" s="8"/>
      <c r="J31" s="11"/>
      <c r="S31" s="32"/>
    </row>
    <row r="32" spans="1:19" ht="15.75" x14ac:dyDescent="0.25">
      <c r="A32" s="4"/>
      <c r="B32" s="4"/>
      <c r="C32" s="4" t="s">
        <v>32</v>
      </c>
      <c r="D32" s="8">
        <f>'[1]Tab 6'!B17</f>
        <v>250</v>
      </c>
      <c r="E32" s="8"/>
      <c r="F32" s="8"/>
      <c r="G32" s="8">
        <v>250</v>
      </c>
      <c r="H32" s="8"/>
      <c r="J32" s="11"/>
      <c r="K32" s="36"/>
      <c r="S32" s="32"/>
    </row>
    <row r="33" spans="1:13" ht="15.75" x14ac:dyDescent="0.25">
      <c r="A33" s="4"/>
      <c r="B33" s="4"/>
      <c r="C33" s="4" t="s">
        <v>33</v>
      </c>
      <c r="D33" s="17">
        <v>100</v>
      </c>
      <c r="E33" s="8"/>
      <c r="F33" s="8"/>
      <c r="G33" s="17">
        <f>D33</f>
        <v>100</v>
      </c>
      <c r="H33" s="8"/>
      <c r="J33" s="11"/>
    </row>
    <row r="34" spans="1:13" ht="15.75" x14ac:dyDescent="0.25">
      <c r="A34" s="4"/>
      <c r="B34" s="4" t="s">
        <v>34</v>
      </c>
      <c r="C34" s="4"/>
      <c r="D34" s="8">
        <f>SUM(D30:D33)</f>
        <v>970</v>
      </c>
      <c r="E34" s="8">
        <f>D34</f>
        <v>970</v>
      </c>
      <c r="F34" s="8"/>
      <c r="G34" s="8">
        <f>SUM(G30:G33)</f>
        <v>970</v>
      </c>
      <c r="H34" s="8">
        <f>G34</f>
        <v>970</v>
      </c>
      <c r="J34" s="11"/>
    </row>
    <row r="35" spans="1:13" ht="15.75" x14ac:dyDescent="0.25">
      <c r="A35" s="4"/>
      <c r="B35" s="4" t="s">
        <v>35</v>
      </c>
      <c r="C35" s="4"/>
      <c r="D35" s="8"/>
      <c r="E35" s="8"/>
      <c r="F35" s="8"/>
      <c r="G35" s="8"/>
      <c r="H35" s="8"/>
      <c r="J35" s="11"/>
    </row>
    <row r="36" spans="1:13" ht="15.75" x14ac:dyDescent="0.25">
      <c r="A36" s="4"/>
      <c r="B36" s="4"/>
      <c r="C36" s="4" t="s">
        <v>36</v>
      </c>
      <c r="D36" s="8">
        <v>3000</v>
      </c>
      <c r="E36" s="8"/>
      <c r="F36" s="8"/>
      <c r="G36" s="8">
        <v>3000</v>
      </c>
      <c r="H36" s="8"/>
      <c r="J36" s="24"/>
      <c r="M36" s="20"/>
    </row>
    <row r="37" spans="1:13" ht="15.75" x14ac:dyDescent="0.25">
      <c r="A37" s="4"/>
      <c r="B37" s="4"/>
      <c r="C37" s="4" t="s">
        <v>37</v>
      </c>
      <c r="D37" s="8">
        <f>'[1]Tab 5'!E7</f>
        <v>15092</v>
      </c>
      <c r="E37" s="8"/>
      <c r="F37" s="8"/>
      <c r="G37" s="13">
        <v>14000</v>
      </c>
      <c r="H37" s="8"/>
      <c r="J37" s="37"/>
      <c r="M37" s="38"/>
    </row>
    <row r="38" spans="1:13" ht="15.75" x14ac:dyDescent="0.25">
      <c r="A38" s="4"/>
      <c r="B38" s="4"/>
      <c r="C38" s="4" t="s">
        <v>38</v>
      </c>
      <c r="D38" s="8">
        <f>'[1]Tab 5'!E18</f>
        <v>113.75</v>
      </c>
      <c r="E38" s="8"/>
      <c r="F38" s="8"/>
      <c r="G38" s="8">
        <v>212</v>
      </c>
      <c r="H38" s="8"/>
      <c r="J38" s="24"/>
    </row>
    <row r="39" spans="1:13" ht="15.75" x14ac:dyDescent="0.25">
      <c r="A39" s="4"/>
      <c r="B39" s="4"/>
      <c r="C39" s="4" t="s">
        <v>39</v>
      </c>
      <c r="D39" s="8"/>
      <c r="E39" s="8"/>
      <c r="F39" s="8"/>
      <c r="G39" s="8"/>
      <c r="H39" s="8"/>
      <c r="J39" s="11"/>
    </row>
    <row r="40" spans="1:13" ht="15.75" x14ac:dyDescent="0.25">
      <c r="A40" s="4"/>
      <c r="B40" s="4"/>
      <c r="C40" s="4" t="s">
        <v>40</v>
      </c>
      <c r="D40" s="8">
        <f>'[1]Tab 5'!F23</f>
        <v>19191.637499999997</v>
      </c>
      <c r="E40" s="8"/>
      <c r="F40" s="8"/>
      <c r="G40" s="8"/>
      <c r="H40" s="8"/>
      <c r="J40" s="11"/>
    </row>
    <row r="41" spans="1:13" ht="15.75" x14ac:dyDescent="0.25">
      <c r="A41" s="4"/>
      <c r="B41" s="4"/>
      <c r="C41" s="4" t="s">
        <v>41</v>
      </c>
      <c r="D41" s="8">
        <f>'[1]Tab 5'!E10</f>
        <v>1680</v>
      </c>
      <c r="E41" s="8"/>
      <c r="F41" s="8"/>
      <c r="G41" s="17">
        <v>1680</v>
      </c>
      <c r="H41" s="8"/>
      <c r="J41" s="11"/>
    </row>
    <row r="42" spans="1:13" ht="15.75" x14ac:dyDescent="0.25">
      <c r="A42" s="4"/>
      <c r="B42" s="4" t="s">
        <v>42</v>
      </c>
      <c r="C42" s="4"/>
      <c r="D42" s="8">
        <f>SUM(D36:D41)</f>
        <v>39077.387499999997</v>
      </c>
      <c r="E42" s="8">
        <f>D42</f>
        <v>39077.387499999997</v>
      </c>
      <c r="F42" s="8"/>
      <c r="G42" s="8">
        <f>SUM(G36:G41)</f>
        <v>18892</v>
      </c>
      <c r="H42" s="8">
        <f>G42</f>
        <v>18892</v>
      </c>
      <c r="J42" s="11"/>
    </row>
    <row r="43" spans="1:13" ht="15.75" x14ac:dyDescent="0.25">
      <c r="A43" s="4"/>
      <c r="B43" s="4" t="s">
        <v>43</v>
      </c>
      <c r="C43" s="19"/>
      <c r="D43" s="13">
        <v>150</v>
      </c>
      <c r="E43" s="39">
        <f>D43</f>
        <v>150</v>
      </c>
      <c r="F43" s="39"/>
      <c r="G43" s="8">
        <v>103</v>
      </c>
      <c r="H43" s="40">
        <v>103</v>
      </c>
      <c r="I43" s="41"/>
      <c r="J43" s="11" t="s">
        <v>8</v>
      </c>
    </row>
    <row r="44" spans="1:13" ht="15.75" x14ac:dyDescent="0.25">
      <c r="A44" s="4"/>
      <c r="B44" s="4" t="s">
        <v>44</v>
      </c>
      <c r="C44" s="19"/>
      <c r="D44" s="13"/>
      <c r="E44" s="13"/>
      <c r="F44" s="13"/>
      <c r="G44" s="13"/>
      <c r="H44" s="13"/>
      <c r="J44" s="11"/>
    </row>
    <row r="45" spans="1:13" ht="15.75" x14ac:dyDescent="0.25">
      <c r="A45" s="4"/>
      <c r="B45" s="4"/>
      <c r="C45" s="4" t="s">
        <v>45</v>
      </c>
      <c r="D45" s="8">
        <v>100</v>
      </c>
      <c r="E45" s="8">
        <f>D45</f>
        <v>100</v>
      </c>
      <c r="F45" s="8"/>
      <c r="G45" s="8">
        <v>100</v>
      </c>
      <c r="H45" s="8">
        <f>G45</f>
        <v>100</v>
      </c>
      <c r="J45" s="42"/>
    </row>
    <row r="46" spans="1:13" ht="14.25" customHeight="1" x14ac:dyDescent="0.25">
      <c r="A46" s="4"/>
      <c r="B46" s="4" t="s">
        <v>46</v>
      </c>
      <c r="C46" s="3"/>
      <c r="D46" s="8"/>
      <c r="E46" s="8"/>
      <c r="F46" s="8"/>
      <c r="G46" s="8"/>
      <c r="H46" s="8"/>
      <c r="J46" s="11"/>
    </row>
    <row r="47" spans="1:13" ht="14.25" customHeight="1" x14ac:dyDescent="0.25">
      <c r="A47" s="4"/>
      <c r="B47" s="4"/>
      <c r="C47" s="4" t="s">
        <v>47</v>
      </c>
      <c r="D47" s="8">
        <v>0</v>
      </c>
      <c r="E47" s="8"/>
      <c r="F47" s="8"/>
      <c r="G47" s="8">
        <v>0</v>
      </c>
      <c r="H47" s="8"/>
      <c r="I47" t="s">
        <v>8</v>
      </c>
      <c r="J47" s="11"/>
    </row>
    <row r="48" spans="1:13" ht="14.25" customHeight="1" x14ac:dyDescent="0.25">
      <c r="A48" s="4"/>
      <c r="B48" s="4"/>
      <c r="C48" s="4" t="s">
        <v>48</v>
      </c>
      <c r="D48" s="17">
        <v>0</v>
      </c>
      <c r="E48" s="8"/>
      <c r="F48" s="8"/>
      <c r="G48" s="17">
        <v>100</v>
      </c>
      <c r="H48" s="8">
        <v>100</v>
      </c>
      <c r="J48" s="11"/>
    </row>
    <row r="49" spans="1:10" ht="14.25" customHeight="1" x14ac:dyDescent="0.25">
      <c r="A49" s="4"/>
      <c r="B49" s="4"/>
      <c r="C49" s="4" t="s">
        <v>49</v>
      </c>
      <c r="D49" s="17"/>
      <c r="E49" s="8"/>
      <c r="F49" s="8"/>
      <c r="G49" s="17"/>
      <c r="H49" s="8">
        <v>800</v>
      </c>
      <c r="J49" s="11"/>
    </row>
    <row r="50" spans="1:10" ht="15.75" x14ac:dyDescent="0.25">
      <c r="A50" s="4"/>
      <c r="B50" s="4" t="s">
        <v>50</v>
      </c>
      <c r="C50" s="3"/>
      <c r="D50" s="8">
        <f>SUM(D47:D48)</f>
        <v>0</v>
      </c>
      <c r="E50" s="8">
        <f>D50</f>
        <v>0</v>
      </c>
      <c r="F50" s="8"/>
      <c r="G50" s="8">
        <f>SUM(G47:G48)</f>
        <v>100</v>
      </c>
      <c r="H50" s="21">
        <f>G50</f>
        <v>100</v>
      </c>
      <c r="J50" s="11"/>
    </row>
    <row r="51" spans="1:10" ht="15.75" x14ac:dyDescent="0.25">
      <c r="B51" s="3"/>
      <c r="C51" s="23" t="s">
        <v>51</v>
      </c>
      <c r="D51" s="8"/>
      <c r="E51" s="43">
        <f>SUM(E22:E50)</f>
        <v>41922.387499999997</v>
      </c>
      <c r="F51" s="43"/>
      <c r="G51" s="8"/>
      <c r="H51" s="43">
        <f>SUM(H22:H50)</f>
        <v>33234</v>
      </c>
      <c r="J51" s="11"/>
    </row>
    <row r="52" spans="1:10" s="44" customFormat="1" ht="27" customHeight="1" x14ac:dyDescent="0.25">
      <c r="B52" s="45"/>
      <c r="C52" s="46" t="s">
        <v>52</v>
      </c>
      <c r="D52" s="45"/>
      <c r="E52" s="47">
        <f>E19-E51</f>
        <v>-23522.387499999997</v>
      </c>
      <c r="F52" s="47"/>
      <c r="G52" s="45"/>
      <c r="H52" s="47">
        <f>H19-H51</f>
        <v>0</v>
      </c>
      <c r="J52" s="48"/>
    </row>
    <row r="53" spans="1:10" ht="15.75" x14ac:dyDescent="0.25">
      <c r="B53" s="3"/>
      <c r="C53" s="3"/>
      <c r="D53" s="3"/>
      <c r="E53" s="3"/>
      <c r="F53" s="3"/>
      <c r="G53" s="3"/>
      <c r="H53" s="3"/>
      <c r="I53" s="18"/>
      <c r="J53" s="11"/>
    </row>
    <row r="54" spans="1:10" ht="15.75" x14ac:dyDescent="0.25">
      <c r="C54" s="4" t="s">
        <v>53</v>
      </c>
      <c r="E54" s="43">
        <v>10300</v>
      </c>
      <c r="F54" s="43"/>
      <c r="H54" s="43">
        <v>10300</v>
      </c>
      <c r="J54" s="11"/>
    </row>
    <row r="55" spans="1:10" x14ac:dyDescent="0.25">
      <c r="D55" s="38"/>
      <c r="E55" s="38"/>
      <c r="F55" s="38"/>
      <c r="G55" s="38"/>
      <c r="H55" s="38"/>
    </row>
    <row r="56" spans="1:10" x14ac:dyDescent="0.25">
      <c r="B56" t="s">
        <v>54</v>
      </c>
      <c r="D56" s="38"/>
      <c r="E56" s="38"/>
      <c r="F56" s="38"/>
      <c r="G56" s="38"/>
      <c r="H56" s="38"/>
    </row>
    <row r="57" spans="1:10" x14ac:dyDescent="0.25">
      <c r="A57" s="49"/>
      <c r="B57" s="49"/>
      <c r="C57" s="49"/>
      <c r="D57" s="50"/>
      <c r="E57" s="50"/>
      <c r="F57" s="50"/>
      <c r="G57" s="50"/>
      <c r="H57" s="50"/>
      <c r="J57" s="51"/>
    </row>
    <row r="58" spans="1:10" x14ac:dyDescent="0.25">
      <c r="D58" s="38"/>
      <c r="E58" s="38"/>
      <c r="F58" s="38"/>
      <c r="G58" s="38"/>
      <c r="H58" s="38"/>
    </row>
    <row r="59" spans="1:10" x14ac:dyDescent="0.25">
      <c r="D59" s="38"/>
      <c r="E59" s="38"/>
      <c r="F59" s="38"/>
      <c r="G59" s="38"/>
      <c r="H59" s="38"/>
    </row>
    <row r="60" spans="1:10" x14ac:dyDescent="0.25">
      <c r="D60" s="38"/>
      <c r="E60" s="38"/>
      <c r="F60" s="38"/>
      <c r="G60" s="38"/>
      <c r="H60" s="38"/>
    </row>
    <row r="61" spans="1:10" x14ac:dyDescent="0.25">
      <c r="D61" s="38"/>
      <c r="E61" s="38"/>
      <c r="F61" s="38"/>
      <c r="G61" s="38"/>
      <c r="H61" s="38"/>
    </row>
    <row r="62" spans="1:10" x14ac:dyDescent="0.25">
      <c r="D62" s="38"/>
      <c r="E62" s="38"/>
      <c r="F62" s="38"/>
      <c r="G62" s="38"/>
      <c r="H62" s="38"/>
    </row>
    <row r="63" spans="1:10" x14ac:dyDescent="0.25">
      <c r="D63" s="38"/>
      <c r="E63" s="38"/>
      <c r="F63" s="38"/>
      <c r="G63" s="38"/>
      <c r="H63" s="38"/>
    </row>
    <row r="64" spans="1:10" x14ac:dyDescent="0.25">
      <c r="D64" s="38"/>
      <c r="E64" s="38"/>
      <c r="F64" s="38"/>
      <c r="G64" s="38"/>
      <c r="H64" s="38"/>
    </row>
    <row r="65" spans="4:10" ht="16.5" x14ac:dyDescent="0.35">
      <c r="D65" s="38"/>
      <c r="E65" s="38"/>
      <c r="F65" s="38"/>
      <c r="G65" s="38"/>
      <c r="H65" s="38"/>
      <c r="J65" s="52"/>
    </row>
    <row r="66" spans="4:10" x14ac:dyDescent="0.25">
      <c r="D66" s="38"/>
      <c r="E66" s="38"/>
      <c r="F66" s="38"/>
      <c r="G66" s="38"/>
      <c r="H66" s="38"/>
    </row>
    <row r="67" spans="4:10" x14ac:dyDescent="0.25">
      <c r="D67" s="38"/>
      <c r="E67" s="38"/>
      <c r="F67" s="38"/>
      <c r="G67" s="38"/>
      <c r="H67" s="38"/>
    </row>
    <row r="68" spans="4:10" x14ac:dyDescent="0.25">
      <c r="D68" s="38"/>
      <c r="E68" s="38"/>
      <c r="F68" s="38"/>
      <c r="G68" s="38"/>
      <c r="H68" s="38"/>
    </row>
    <row r="69" spans="4:10" x14ac:dyDescent="0.25">
      <c r="D69" s="38"/>
      <c r="E69" s="38"/>
      <c r="F69" s="38"/>
      <c r="G69" s="38"/>
      <c r="H69" s="38"/>
    </row>
    <row r="70" spans="4:10" x14ac:dyDescent="0.25">
      <c r="D70" s="38"/>
      <c r="E70" s="38"/>
      <c r="F70" s="38"/>
      <c r="G70" s="38"/>
      <c r="H70" s="38"/>
    </row>
    <row r="71" spans="4:10" x14ac:dyDescent="0.25">
      <c r="D71" s="38"/>
      <c r="E71" s="38"/>
      <c r="F71" s="38"/>
      <c r="G71" s="38"/>
      <c r="H71" s="38"/>
    </row>
    <row r="72" spans="4:10" x14ac:dyDescent="0.25">
      <c r="D72" s="38"/>
      <c r="E72" s="38"/>
      <c r="F72" s="38"/>
      <c r="G72" s="38"/>
      <c r="H72" s="38"/>
    </row>
    <row r="73" spans="4:10" x14ac:dyDescent="0.25">
      <c r="D73" s="38"/>
      <c r="E73" s="38"/>
      <c r="F73" s="38"/>
      <c r="G73" s="38"/>
      <c r="H73" s="38"/>
    </row>
    <row r="74" spans="4:10" x14ac:dyDescent="0.25">
      <c r="D74" s="38"/>
      <c r="E74" s="38"/>
      <c r="F74" s="38"/>
      <c r="G74" s="38"/>
      <c r="H74" s="38"/>
    </row>
    <row r="75" spans="4:10" x14ac:dyDescent="0.25">
      <c r="D75" s="38"/>
      <c r="E75" s="38"/>
      <c r="F75" s="38"/>
      <c r="G75" s="38"/>
      <c r="H75" s="38"/>
    </row>
    <row r="76" spans="4:10" x14ac:dyDescent="0.25">
      <c r="D76" s="38"/>
      <c r="E76" s="38"/>
      <c r="F76" s="38"/>
      <c r="G76" s="38"/>
      <c r="H76" s="38"/>
    </row>
    <row r="77" spans="4:10" x14ac:dyDescent="0.25">
      <c r="D77" s="38"/>
      <c r="E77" s="38"/>
      <c r="F77" s="38"/>
      <c r="G77" s="38"/>
      <c r="H77" s="38"/>
    </row>
    <row r="78" spans="4:10" x14ac:dyDescent="0.25">
      <c r="D78" s="38"/>
      <c r="E78" s="38"/>
      <c r="F78" s="38"/>
      <c r="G78" s="38"/>
      <c r="H78" s="38"/>
    </row>
    <row r="79" spans="4:10" x14ac:dyDescent="0.25">
      <c r="D79" s="38"/>
      <c r="E79" s="38"/>
      <c r="F79" s="38"/>
      <c r="G79" s="38"/>
      <c r="H79" s="38"/>
    </row>
    <row r="80" spans="4:10" x14ac:dyDescent="0.25">
      <c r="D80" s="38"/>
      <c r="E80" s="38"/>
      <c r="F80" s="38"/>
      <c r="G80" s="38"/>
      <c r="H80" s="38"/>
    </row>
    <row r="81" spans="4:8" x14ac:dyDescent="0.25">
      <c r="D81" s="38"/>
      <c r="E81" s="38"/>
      <c r="F81" s="38"/>
      <c r="G81" s="38"/>
      <c r="H81" s="38"/>
    </row>
    <row r="82" spans="4:8" x14ac:dyDescent="0.25">
      <c r="D82" s="38"/>
      <c r="E82" s="38"/>
      <c r="F82" s="38"/>
      <c r="G82" s="38"/>
      <c r="H82" s="38"/>
    </row>
    <row r="83" spans="4:8" x14ac:dyDescent="0.25">
      <c r="D83" s="38"/>
      <c r="E83" s="38"/>
      <c r="F83" s="38"/>
      <c r="G83" s="38"/>
      <c r="H83" s="38"/>
    </row>
    <row r="84" spans="4:8" x14ac:dyDescent="0.25">
      <c r="D84" s="38"/>
      <c r="E84" s="38"/>
      <c r="F84" s="38"/>
      <c r="G84" s="38"/>
      <c r="H84" s="38"/>
    </row>
    <row r="85" spans="4:8" x14ac:dyDescent="0.25">
      <c r="D85" s="38"/>
      <c r="E85" s="38"/>
      <c r="F85" s="38"/>
      <c r="G85" s="38"/>
      <c r="H85" s="38"/>
    </row>
    <row r="86" spans="4:8" x14ac:dyDescent="0.25">
      <c r="D86" s="38"/>
      <c r="E86" s="38"/>
      <c r="F86" s="38"/>
      <c r="G86" s="38"/>
      <c r="H86" s="38"/>
    </row>
    <row r="87" spans="4:8" x14ac:dyDescent="0.25">
      <c r="D87" s="38"/>
      <c r="E87" s="38"/>
      <c r="F87" s="38"/>
      <c r="G87" s="38"/>
      <c r="H87" s="38"/>
    </row>
  </sheetData>
  <mergeCells count="3">
    <mergeCell ref="A1:H1"/>
    <mergeCell ref="A2:H2"/>
    <mergeCell ref="A3:H3"/>
  </mergeCells>
  <pageMargins left="0.7" right="0.7" top="0.75" bottom="0.75" header="0.3" footer="0.3"/>
  <pageSetup paperSize="9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Abernethy</dc:creator>
  <cp:lastModifiedBy>Tom Abernethy</cp:lastModifiedBy>
  <cp:lastPrinted>2024-11-19T04:59:46Z</cp:lastPrinted>
  <dcterms:created xsi:type="dcterms:W3CDTF">2024-11-19T03:01:01Z</dcterms:created>
  <dcterms:modified xsi:type="dcterms:W3CDTF">2024-11-19T05:02:01Z</dcterms:modified>
</cp:coreProperties>
</file>