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DS\Technical\"/>
    </mc:Choice>
  </mc:AlternateContent>
  <xr:revisionPtr revIDLastSave="0" documentId="8_{AFC72F61-B78C-44C9-89B3-7136E3BF9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Pre Course math" sheetId="3" r:id="rId2"/>
    <sheet name="Lift ticket math" sheetId="4" r:id="rId3"/>
  </sheets>
  <definedNames>
    <definedName name="precourse">'Pre Course math'!$D$13</definedName>
    <definedName name="precoursetotal">'Pre Course math'!$D$23</definedName>
  </definedNames>
  <calcPr calcId="181029"/>
</workbook>
</file>

<file path=xl/calcChain.xml><?xml version="1.0" encoding="utf-8"?>
<calcChain xmlns="http://schemas.openxmlformats.org/spreadsheetml/2006/main">
  <c r="G9" i="1" l="1"/>
  <c r="H30" i="1" s="1"/>
  <c r="D23" i="3"/>
  <c r="D13" i="3"/>
  <c r="D11" i="3"/>
  <c r="D6" i="3"/>
  <c r="H9" i="4"/>
  <c r="H14" i="4"/>
  <c r="H15" i="4"/>
  <c r="H16" i="4"/>
  <c r="H17" i="4"/>
  <c r="H18" i="4"/>
  <c r="H6" i="4"/>
  <c r="H7" i="4"/>
  <c r="H8" i="4"/>
  <c r="H10" i="4"/>
  <c r="H11" i="4"/>
  <c r="H12" i="4"/>
  <c r="H13" i="4"/>
  <c r="H5" i="4"/>
  <c r="H4" i="4"/>
  <c r="H3" i="4"/>
  <c r="D9" i="3"/>
  <c r="H20" i="4" l="1"/>
  <c r="G25" i="1"/>
  <c r="H33" i="1" s="1"/>
  <c r="H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tc={70E14D1E-FADF-4E24-B1E8-F9428D1B9998}</author>
    <author>tc={738B8936-BE71-46F1-9941-B0FC62200E51}</author>
  </authors>
  <commentList>
    <comment ref="D1" authorId="0" shapeId="0" xr:uid="{70E14D1E-FADF-4E24-B1E8-F9428D1B999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Subtracting attendees who are likely to have season tickets</t>
        </r>
      </text>
    </comment>
    <comment ref="C17" authorId="1" shapeId="0" xr:uid="{738B8936-BE71-46F1-9941-B0FC62200E5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 pay for our instructor, assume it’s at hill where CSIA skis for free</t>
        </r>
      </text>
    </comment>
  </commentList>
</comments>
</file>

<file path=xl/sharedStrings.xml><?xml version="1.0" encoding="utf-8"?>
<sst xmlns="http://schemas.openxmlformats.org/spreadsheetml/2006/main" count="63" uniqueCount="63">
  <si>
    <t>CADS-NCD</t>
  </si>
  <si>
    <t xml:space="preserve"> Technical Committee</t>
  </si>
  <si>
    <t xml:space="preserve"> </t>
  </si>
  <si>
    <t>“Snow Sports are for Everyone”</t>
  </si>
  <si>
    <t>Direct funding from NCD</t>
  </si>
  <si>
    <t xml:space="preserve">C.   Lift tickets </t>
  </si>
  <si>
    <t>D.   Communications - Zoom license</t>
  </si>
  <si>
    <t>E    One Course Conductors Jacket</t>
  </si>
  <si>
    <t>B.   Training Travel</t>
  </si>
  <si>
    <t>Total Expenses</t>
  </si>
  <si>
    <t>Expenses</t>
  </si>
  <si>
    <t>Total Income</t>
  </si>
  <si>
    <t xml:space="preserve">Prorated to programs at year end </t>
  </si>
  <si>
    <t>Income</t>
  </si>
  <si>
    <t>F.   Administration and contingency</t>
  </si>
  <si>
    <t>total</t>
  </si>
  <si>
    <t>A.   2024 Eastern Pre-course @ La Massif</t>
  </si>
  <si>
    <t>Expect 7 Course conductors to attend</t>
  </si>
  <si>
    <t>per person</t>
  </si>
  <si>
    <t xml:space="preserve">540 Km each way = 1080 km. </t>
  </si>
  <si>
    <t>2 for shared cars</t>
  </si>
  <si>
    <t>Meals while travelling</t>
  </si>
  <si>
    <t xml:space="preserve">Registraion </t>
  </si>
  <si>
    <t xml:space="preserve">(incl meals, accomodaitonand pas) </t>
  </si>
  <si>
    <t>Item</t>
  </si>
  <si>
    <t>Notes</t>
  </si>
  <si>
    <t>$23 * 2</t>
  </si>
  <si>
    <t>Event</t>
  </si>
  <si>
    <t>Price</t>
  </si>
  <si>
    <t>L1 prep @ Pakenham</t>
  </si>
  <si>
    <t>Cost</t>
  </si>
  <si>
    <t>L1 Prep @ Edelweiss</t>
  </si>
  <si>
    <t>L1 Test @TBD</t>
  </si>
  <si>
    <t>Ski Methodology</t>
  </si>
  <si>
    <t>sit ski clinic</t>
  </si>
  <si>
    <t>Days</t>
  </si>
  <si>
    <t>L2 prep @ Edelweiss</t>
  </si>
  <si>
    <t>L1 Board prep</t>
  </si>
  <si>
    <t xml:space="preserve">L1 Board test </t>
  </si>
  <si>
    <t xml:space="preserve">L2 test </t>
  </si>
  <si>
    <t>General Skills</t>
  </si>
  <si>
    <t>Training CSIA</t>
  </si>
  <si>
    <t>Raw attendees</t>
  </si>
  <si>
    <t>lift tickets</t>
  </si>
  <si>
    <t>Operating Budget 2024-2025</t>
  </si>
  <si>
    <t>bursary</t>
  </si>
  <si>
    <t xml:space="preserve">Travel </t>
  </si>
  <si>
    <t>x  $0.70  / km</t>
  </si>
  <si>
    <t>residual travel</t>
  </si>
  <si>
    <t>TOTAL per person</t>
  </si>
  <si>
    <t>expected attendees</t>
  </si>
  <si>
    <t>Eric Lacasse</t>
  </si>
  <si>
    <t>Neil George</t>
  </si>
  <si>
    <t>Scott Taylor-Bosman</t>
  </si>
  <si>
    <t>Christopher Holden</t>
  </si>
  <si>
    <t>Jeff Boucher</t>
  </si>
  <si>
    <t>Keith Blimkie</t>
  </si>
  <si>
    <t>Tim Fitzgerald</t>
  </si>
  <si>
    <t>Total cost</t>
  </si>
  <si>
    <t>Rev CM  22/10</t>
  </si>
  <si>
    <t>To cover the pre-course costs for the  7 members</t>
  </si>
  <si>
    <t xml:space="preserve">B.   CADS National Certification </t>
  </si>
  <si>
    <t xml:space="preserve"> 10 Bursaries @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</si>
</sst>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omic Sans MS"/>
      <family val="4"/>
    </font>
    <font>
      <sz val="10"/>
      <color theme="1"/>
      <name val="Comic Sans MS"/>
      <family val="4"/>
    </font>
    <font>
      <sz val="12"/>
      <color rgb="FF22222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9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6" fontId="2" fillId="0" borderId="0" xfId="0" applyNumberFormat="1" applyFont="1"/>
    <xf numFmtId="0" fontId="2" fillId="0" borderId="0" xfId="0" applyFont="1"/>
    <xf numFmtId="0" fontId="4" fillId="0" borderId="0" xfId="0" applyFont="1"/>
    <xf numFmtId="166" fontId="4" fillId="2" borderId="1" xfId="0" applyNumberFormat="1" applyFont="1" applyFill="1" applyBorder="1"/>
    <xf numFmtId="0" fontId="8" fillId="3" borderId="0" xfId="0" applyFont="1" applyFill="1" applyAlignment="1">
      <alignment vertical="center"/>
    </xf>
    <xf numFmtId="0" fontId="7" fillId="3" borderId="0" xfId="0" applyFont="1" applyFill="1"/>
    <xf numFmtId="0" fontId="9" fillId="3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0" fillId="0" borderId="0" xfId="0" applyFont="1"/>
    <xf numFmtId="3" fontId="2" fillId="0" borderId="0" xfId="0" applyNumberFormat="1" applyFont="1"/>
    <xf numFmtId="3" fontId="9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/>
    <xf numFmtId="164" fontId="0" fillId="0" borderId="0" xfId="1" applyFont="1"/>
    <xf numFmtId="164" fontId="0" fillId="0" borderId="0" xfId="0" applyNumberFormat="1"/>
    <xf numFmtId="167" fontId="0" fillId="0" borderId="0" xfId="2" applyNumberFormat="1" applyFont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4" fillId="3" borderId="0" xfId="0" applyFont="1" applyFill="1" applyAlignment="1">
      <alignment vertical="center"/>
    </xf>
    <xf numFmtId="0" fontId="15" fillId="0" borderId="0" xfId="0" applyFont="1"/>
    <xf numFmtId="0" fontId="0" fillId="0" borderId="0" xfId="0" applyAlignment="1">
      <alignment horizontal="right"/>
    </xf>
    <xf numFmtId="3" fontId="9" fillId="3" borderId="2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166" fontId="2" fillId="0" borderId="0" xfId="1" applyNumberFormat="1" applyFont="1"/>
    <xf numFmtId="166" fontId="9" fillId="3" borderId="0" xfId="0" applyNumberFormat="1" applyFont="1" applyFill="1" applyAlignment="1">
      <alignment horizontal="right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447674</xdr:colOff>
      <xdr:row>0</xdr:row>
      <xdr:rowOff>19051</xdr:rowOff>
    </xdr:from>
    <xdr:to>
      <xdr:col>7</xdr:col>
      <xdr:colOff>328481</xdr:colOff>
      <xdr:row>4</xdr:row>
      <xdr:rowOff>9525</xdr:rowOff>
    </xdr:to>
    <xdr:pic>
      <xdr:nvPicPr>
        <xdr:cNvPr id="2" name="Picture 1" descr="logo_silver_434x324px">
          <a:extLst>
            <a:ext uri="{FF2B5EF4-FFF2-40B4-BE49-F238E27FC236}">
              <a16:creationId xmlns:a16="http://schemas.microsoft.com/office/drawing/2014/main" id="{34F6954A-173D-4523-82D3-B5572292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4" y="19051"/>
          <a:ext cx="1300032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lin Moden" id="{9EB816B9-7283-4463-B819-0BD2040FDF9E}" userId="cf438e2ebb549c4e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4-10-03T15:37:45.24" personId="{9EB816B9-7283-4463-B819-0BD2040FDF9E}" id="{70E14D1E-FADF-4E24-B1E8-F9428D1B9998}">
    <text>Subtracting attendees who are likely to have season tickets</text>
  </threadedComment>
  <threadedComment ref="C17" dT="2024-10-03T15:35:36.74" personId="{9EB816B9-7283-4463-B819-0BD2040FDF9E}" id="{738B8936-BE71-46F1-9941-B0FC62200E51}">
    <text>We pay for our instructor, assume it’s at hill where CSIA skis for free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B15" sqref="B15"/>
    </sheetView>
  </sheetViews>
  <sheetFormatPr defaultRowHeight="15" x14ac:dyDescent="0.25"/>
  <cols>
    <col min="1" max="1" width="13.85546875" customWidth="1"/>
    <col min="2" max="2" width="6.140625" customWidth="1"/>
    <col min="3" max="3" width="5" customWidth="1"/>
    <col min="4" max="4" width="5.7109375" customWidth="1"/>
    <col min="5" max="5" width="5.85546875" customWidth="1"/>
    <col min="6" max="6" width="17.28515625" customWidth="1"/>
    <col min="7" max="7" width="21.28515625" customWidth="1"/>
    <col min="9" max="9" width="11.28515625" customWidth="1"/>
  </cols>
  <sheetData>
    <row r="1" spans="1:10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" x14ac:dyDescent="0.25">
      <c r="A2" s="25" t="s">
        <v>0</v>
      </c>
      <c r="B2" s="26"/>
      <c r="C2" s="26"/>
      <c r="D2" s="26"/>
      <c r="E2" s="26"/>
      <c r="F2" s="26"/>
      <c r="G2" s="26"/>
      <c r="H2" s="4"/>
      <c r="I2" s="4"/>
      <c r="J2" s="4"/>
    </row>
    <row r="3" spans="1:10" ht="18" x14ac:dyDescent="0.25">
      <c r="A3" s="25" t="s">
        <v>1</v>
      </c>
      <c r="B3" s="25"/>
      <c r="C3" s="25"/>
      <c r="D3" s="25"/>
      <c r="E3" s="25"/>
      <c r="F3" s="25"/>
      <c r="G3" s="25"/>
      <c r="H3" s="4"/>
      <c r="I3" s="4"/>
      <c r="J3" s="4"/>
    </row>
    <row r="4" spans="1:10" ht="18" x14ac:dyDescent="0.25">
      <c r="A4" s="25" t="s">
        <v>44</v>
      </c>
      <c r="B4" s="25"/>
      <c r="C4" s="25"/>
      <c r="D4" s="25"/>
      <c r="E4" s="25"/>
      <c r="F4" s="25"/>
      <c r="G4" s="25"/>
      <c r="H4" s="4"/>
      <c r="I4" s="4"/>
      <c r="J4" s="4"/>
    </row>
    <row r="5" spans="1:10" ht="17.25" x14ac:dyDescent="0.35">
      <c r="A5" s="11"/>
      <c r="B5" s="11"/>
      <c r="C5" s="11"/>
      <c r="D5" s="11"/>
      <c r="E5" s="11"/>
      <c r="F5" s="11"/>
      <c r="G5" s="17" t="s">
        <v>3</v>
      </c>
      <c r="H5" s="15"/>
      <c r="I5" s="15"/>
    </row>
    <row r="6" spans="1:10" ht="15.75" x14ac:dyDescent="0.25">
      <c r="A6" s="11"/>
      <c r="B6" s="11"/>
      <c r="C6" s="11"/>
      <c r="D6" s="11"/>
      <c r="E6" s="11"/>
      <c r="F6" s="11"/>
      <c r="G6" s="16"/>
      <c r="H6" s="4"/>
      <c r="I6" s="4"/>
      <c r="J6" s="4"/>
    </row>
    <row r="7" spans="1:10" ht="18" x14ac:dyDescent="0.25">
      <c r="A7" s="27" t="s">
        <v>10</v>
      </c>
      <c r="B7" s="11"/>
      <c r="C7" s="11"/>
      <c r="D7" s="11"/>
      <c r="E7" s="11"/>
      <c r="F7" s="11"/>
      <c r="G7" s="11"/>
      <c r="H7" s="4"/>
      <c r="I7" s="4"/>
      <c r="J7" s="4"/>
    </row>
    <row r="8" spans="1:10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5.75" x14ac:dyDescent="0.25">
      <c r="A9" s="24" t="s">
        <v>16</v>
      </c>
      <c r="B9" s="24"/>
      <c r="C9" s="24"/>
      <c r="D9" s="24"/>
      <c r="E9" s="24"/>
      <c r="F9" s="24"/>
      <c r="G9" s="33">
        <f>precoursetotal</f>
        <v>8015</v>
      </c>
      <c r="H9" s="4"/>
      <c r="I9" s="4"/>
      <c r="J9" s="4"/>
    </row>
    <row r="10" spans="1:10" ht="15.75" x14ac:dyDescent="0.25">
      <c r="A10" s="1"/>
      <c r="B10" s="1" t="s">
        <v>17</v>
      </c>
      <c r="D10" s="1"/>
      <c r="E10" s="1"/>
      <c r="F10" s="1"/>
      <c r="G10" s="13"/>
      <c r="H10" s="4"/>
      <c r="I10" s="4"/>
      <c r="J10" s="4"/>
    </row>
    <row r="11" spans="1:10" ht="15.75" x14ac:dyDescent="0.25">
      <c r="A11" s="1"/>
      <c r="B11" s="2"/>
      <c r="C11" s="1"/>
      <c r="D11" s="1"/>
      <c r="E11" s="1"/>
      <c r="F11" s="1"/>
      <c r="G11" s="13"/>
      <c r="H11" s="4"/>
      <c r="I11" s="4"/>
      <c r="J11" s="4"/>
    </row>
    <row r="12" spans="1:10" ht="15.75" x14ac:dyDescent="0.25">
      <c r="A12" s="1" t="s">
        <v>8</v>
      </c>
      <c r="B12" s="2"/>
      <c r="C12" s="1"/>
      <c r="D12" s="1"/>
      <c r="E12" s="1"/>
      <c r="F12" s="1"/>
      <c r="G12" s="13">
        <v>200</v>
      </c>
      <c r="H12" s="4"/>
      <c r="I12" s="4"/>
      <c r="J12" s="4"/>
    </row>
    <row r="13" spans="1:10" ht="15.75" x14ac:dyDescent="0.25">
      <c r="A13" s="1"/>
      <c r="B13" s="1"/>
      <c r="C13" s="1"/>
      <c r="D13" s="1"/>
      <c r="E13" s="1"/>
      <c r="F13" s="1"/>
      <c r="G13" s="13"/>
      <c r="H13" s="4"/>
      <c r="I13" s="4"/>
      <c r="J13" s="4"/>
    </row>
    <row r="14" spans="1:10" ht="15.75" x14ac:dyDescent="0.25">
      <c r="A14" s="24" t="s">
        <v>61</v>
      </c>
      <c r="B14" s="24"/>
      <c r="C14" s="24"/>
      <c r="D14" s="24"/>
      <c r="E14" s="24"/>
      <c r="F14" s="24"/>
      <c r="G14" s="13">
        <v>500</v>
      </c>
      <c r="H14" s="4"/>
      <c r="I14" s="4"/>
      <c r="J14" s="4"/>
    </row>
    <row r="15" spans="1:10" ht="15.75" x14ac:dyDescent="0.25">
      <c r="A15" s="1"/>
      <c r="B15" s="1" t="s">
        <v>62</v>
      </c>
      <c r="D15" s="1"/>
      <c r="E15" s="1"/>
      <c r="F15" s="1"/>
      <c r="G15" s="13"/>
      <c r="H15" s="4"/>
      <c r="I15" s="4"/>
      <c r="J15" s="4"/>
    </row>
    <row r="16" spans="1:10" ht="15.75" x14ac:dyDescent="0.25">
      <c r="A16" s="1"/>
      <c r="B16" s="1"/>
      <c r="C16" s="1"/>
      <c r="D16" s="1"/>
      <c r="E16" s="1"/>
      <c r="F16" s="1"/>
      <c r="G16" s="13"/>
      <c r="H16" s="4"/>
      <c r="I16" s="4"/>
      <c r="J16" s="4"/>
    </row>
    <row r="17" spans="1:10" ht="15.75" x14ac:dyDescent="0.25">
      <c r="A17" s="24" t="s">
        <v>5</v>
      </c>
      <c r="B17" s="24"/>
      <c r="C17" s="24"/>
      <c r="D17" s="24"/>
      <c r="E17" s="24"/>
      <c r="F17" s="24"/>
      <c r="G17" s="13">
        <v>3500</v>
      </c>
      <c r="H17" s="4"/>
      <c r="I17" s="4"/>
      <c r="J17" s="4"/>
    </row>
    <row r="18" spans="1:10" ht="15.75" x14ac:dyDescent="0.25">
      <c r="A18" s="1"/>
      <c r="B18" s="1"/>
      <c r="C18" s="1"/>
      <c r="D18" s="1"/>
      <c r="E18" s="1"/>
      <c r="F18" s="1"/>
      <c r="G18" s="13"/>
      <c r="H18" s="4"/>
      <c r="I18" s="4"/>
      <c r="J18" s="4"/>
    </row>
    <row r="19" spans="1:10" ht="15.75" x14ac:dyDescent="0.25">
      <c r="A19" s="1" t="s">
        <v>6</v>
      </c>
      <c r="B19" s="1"/>
      <c r="C19" s="1"/>
      <c r="D19" s="1"/>
      <c r="E19" s="1"/>
      <c r="F19" s="1"/>
      <c r="G19" s="13">
        <v>225</v>
      </c>
      <c r="H19" s="4"/>
      <c r="I19" s="4"/>
      <c r="J19" s="4"/>
    </row>
    <row r="20" spans="1:10" ht="15.75" x14ac:dyDescent="0.25">
      <c r="A20" s="1"/>
      <c r="B20" s="1"/>
      <c r="C20" s="1"/>
      <c r="D20" s="1"/>
      <c r="E20" s="1"/>
      <c r="F20" s="1"/>
      <c r="G20" s="13"/>
      <c r="H20" s="4"/>
      <c r="I20" s="4"/>
      <c r="J20" s="4"/>
    </row>
    <row r="21" spans="1:10" ht="15.75" x14ac:dyDescent="0.25">
      <c r="A21" s="1" t="s">
        <v>7</v>
      </c>
      <c r="B21" s="1"/>
      <c r="C21" s="1"/>
      <c r="D21" s="1"/>
      <c r="E21" s="1"/>
      <c r="F21" s="1"/>
      <c r="G21" s="13">
        <v>300</v>
      </c>
      <c r="H21" s="4"/>
      <c r="I21" s="4"/>
      <c r="J21" s="4"/>
    </row>
    <row r="22" spans="1:10" ht="15.75" x14ac:dyDescent="0.25">
      <c r="A22" s="1"/>
      <c r="B22" s="1"/>
      <c r="C22" s="1"/>
      <c r="D22" s="1"/>
      <c r="E22" s="1"/>
      <c r="F22" s="1"/>
      <c r="G22" s="13"/>
      <c r="H22" s="4"/>
      <c r="I22" s="4"/>
      <c r="J22" s="4"/>
    </row>
    <row r="23" spans="1:10" ht="15.75" x14ac:dyDescent="0.25">
      <c r="A23" s="4" t="s">
        <v>14</v>
      </c>
      <c r="B23" s="4"/>
      <c r="C23" s="4"/>
      <c r="D23" s="4"/>
      <c r="E23" s="4"/>
      <c r="F23" s="4"/>
      <c r="G23" s="13">
        <v>75</v>
      </c>
      <c r="H23" s="4"/>
      <c r="I23" s="4"/>
      <c r="J23" s="4"/>
    </row>
    <row r="24" spans="1:10" ht="15.75" x14ac:dyDescent="0.25">
      <c r="A24" s="4"/>
      <c r="B24" s="4"/>
      <c r="C24" s="4"/>
      <c r="D24" s="4"/>
      <c r="E24" s="4"/>
      <c r="F24" s="4"/>
      <c r="G24" s="3"/>
      <c r="H24" s="4"/>
      <c r="I24" s="4"/>
      <c r="J24" s="4"/>
    </row>
    <row r="25" spans="1:10" ht="16.5" thickBot="1" x14ac:dyDescent="0.3">
      <c r="A25" s="4"/>
      <c r="B25" s="5"/>
      <c r="C25" s="5"/>
      <c r="E25" s="5"/>
      <c r="F25" s="5" t="s">
        <v>9</v>
      </c>
      <c r="G25" s="6">
        <f>SUM(G9:G23)</f>
        <v>12815</v>
      </c>
      <c r="H25" s="4"/>
      <c r="I25" s="4"/>
      <c r="J25" s="4"/>
    </row>
    <row r="26" spans="1:10" ht="16.5" thickTop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ht="15.75" x14ac:dyDescent="0.25">
      <c r="A27" s="4" t="s">
        <v>2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ht="18" x14ac:dyDescent="0.25">
      <c r="A28" s="28" t="s">
        <v>13</v>
      </c>
      <c r="B28" s="8"/>
      <c r="C28" s="8"/>
    </row>
    <row r="29" spans="1:10" ht="15.75" x14ac:dyDescent="0.25">
      <c r="A29" s="7"/>
      <c r="B29" s="8"/>
      <c r="C29" s="8"/>
    </row>
    <row r="30" spans="1:10" ht="15.75" x14ac:dyDescent="0.25">
      <c r="A30" s="8"/>
      <c r="B30" s="9" t="s">
        <v>4</v>
      </c>
      <c r="H30" s="34">
        <f>G9</f>
        <v>8015</v>
      </c>
    </row>
    <row r="31" spans="1:10" x14ac:dyDescent="0.25">
      <c r="B31" s="29" t="s">
        <v>60</v>
      </c>
      <c r="C31" s="9"/>
      <c r="H31" s="30"/>
      <c r="I31" s="14"/>
    </row>
    <row r="32" spans="1:10" x14ac:dyDescent="0.25">
      <c r="B32" s="29"/>
      <c r="C32" s="9"/>
      <c r="H32" s="30"/>
      <c r="I32" s="14"/>
    </row>
    <row r="33" spans="1:8" ht="15.75" x14ac:dyDescent="0.25">
      <c r="A33" s="8"/>
      <c r="B33" s="9" t="s">
        <v>12</v>
      </c>
      <c r="H33" s="31">
        <f>G25-H30</f>
        <v>4800</v>
      </c>
    </row>
    <row r="34" spans="1:8" ht="16.5" thickBot="1" x14ac:dyDescent="0.3">
      <c r="B34" s="8"/>
      <c r="F34" s="7" t="s">
        <v>11</v>
      </c>
      <c r="H34" s="32">
        <f>H30+H33</f>
        <v>12815</v>
      </c>
    </row>
    <row r="35" spans="1:8" ht="15.75" thickTop="1" x14ac:dyDescent="0.25">
      <c r="A35" s="10"/>
    </row>
    <row r="36" spans="1:8" x14ac:dyDescent="0.25">
      <c r="A36" s="12" t="s">
        <v>59</v>
      </c>
    </row>
  </sheetData>
  <mergeCells count="6">
    <mergeCell ref="A17:F17"/>
    <mergeCell ref="A2:G2"/>
    <mergeCell ref="A3:G3"/>
    <mergeCell ref="A4:G4"/>
    <mergeCell ref="A9:F9"/>
    <mergeCell ref="A14:F14"/>
  </mergeCells>
  <pageMargins left="0.70866141732283505" right="0.70866141732283505" top="0.74803149606299202" bottom="0.74803149606299202" header="0.31496062992126" footer="0.31496062992126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workbookViewId="0">
      <selection activeCell="D23" sqref="D23"/>
    </sheetView>
  </sheetViews>
  <sheetFormatPr defaultRowHeight="15" x14ac:dyDescent="0.25"/>
  <cols>
    <col min="1" max="1" width="21.7109375" customWidth="1"/>
    <col min="2" max="3" width="45.140625" customWidth="1"/>
    <col min="4" max="4" width="14.7109375" style="19" customWidth="1"/>
  </cols>
  <sheetData>
    <row r="1" spans="1:4" x14ac:dyDescent="0.25">
      <c r="A1" t="s">
        <v>24</v>
      </c>
      <c r="B1" t="s">
        <v>25</v>
      </c>
      <c r="D1" s="19" t="s">
        <v>18</v>
      </c>
    </row>
    <row r="4" spans="1:4" x14ac:dyDescent="0.25">
      <c r="A4" t="s">
        <v>22</v>
      </c>
      <c r="B4" t="s">
        <v>23</v>
      </c>
      <c r="D4" s="19">
        <v>1145</v>
      </c>
    </row>
    <row r="6" spans="1:4" x14ac:dyDescent="0.25">
      <c r="A6" t="s">
        <v>46</v>
      </c>
      <c r="B6" t="s">
        <v>19</v>
      </c>
      <c r="D6" s="19">
        <f>(540*2*0.7)/2</f>
        <v>378</v>
      </c>
    </row>
    <row r="7" spans="1:4" x14ac:dyDescent="0.25">
      <c r="B7" t="s">
        <v>47</v>
      </c>
    </row>
    <row r="8" spans="1:4" x14ac:dyDescent="0.25">
      <c r="B8" t="s">
        <v>20</v>
      </c>
    </row>
    <row r="9" spans="1:4" x14ac:dyDescent="0.25">
      <c r="A9" t="s">
        <v>21</v>
      </c>
      <c r="B9" t="s">
        <v>26</v>
      </c>
      <c r="D9" s="19">
        <f>23*2</f>
        <v>46</v>
      </c>
    </row>
    <row r="10" spans="1:4" x14ac:dyDescent="0.25">
      <c r="A10" t="s">
        <v>45</v>
      </c>
      <c r="D10" s="19">
        <v>-600</v>
      </c>
    </row>
    <row r="11" spans="1:4" x14ac:dyDescent="0.25">
      <c r="A11" t="s">
        <v>48</v>
      </c>
      <c r="D11" s="19">
        <f>MAX(SUM(D6:D10), 0)</f>
        <v>0</v>
      </c>
    </row>
    <row r="13" spans="1:4" x14ac:dyDescent="0.25">
      <c r="A13" t="s">
        <v>49</v>
      </c>
      <c r="D13" s="19">
        <f>D4+D11</f>
        <v>1145</v>
      </c>
    </row>
    <row r="14" spans="1:4" ht="15.75" x14ac:dyDescent="0.25">
      <c r="B14" s="18"/>
    </row>
    <row r="15" spans="1:4" x14ac:dyDescent="0.25">
      <c r="A15" t="s">
        <v>50</v>
      </c>
      <c r="B15" s="22" t="s">
        <v>51</v>
      </c>
      <c r="D15" s="21">
        <v>7</v>
      </c>
    </row>
    <row r="16" spans="1:4" x14ac:dyDescent="0.25">
      <c r="B16" s="22" t="s">
        <v>52</v>
      </c>
    </row>
    <row r="17" spans="1:4" x14ac:dyDescent="0.25">
      <c r="B17" s="22" t="s">
        <v>53</v>
      </c>
    </row>
    <row r="18" spans="1:4" x14ac:dyDescent="0.25">
      <c r="B18" s="22" t="s">
        <v>54</v>
      </c>
    </row>
    <row r="19" spans="1:4" x14ac:dyDescent="0.25">
      <c r="B19" s="22" t="s">
        <v>55</v>
      </c>
    </row>
    <row r="20" spans="1:4" x14ac:dyDescent="0.25">
      <c r="B20" s="22" t="s">
        <v>56</v>
      </c>
    </row>
    <row r="21" spans="1:4" x14ac:dyDescent="0.25">
      <c r="B21" s="23" t="s">
        <v>57</v>
      </c>
    </row>
    <row r="23" spans="1:4" x14ac:dyDescent="0.25">
      <c r="A23" t="s">
        <v>58</v>
      </c>
      <c r="D23" s="19">
        <f>precourse*D15</f>
        <v>8015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F240-6131-438C-9420-50953B1F0AE7}">
  <dimension ref="A1:H20"/>
  <sheetViews>
    <sheetView workbookViewId="0">
      <selection activeCell="F21" sqref="F21"/>
    </sheetView>
  </sheetViews>
  <sheetFormatPr defaultRowHeight="15" x14ac:dyDescent="0.25"/>
  <cols>
    <col min="1" max="1" width="20.140625" customWidth="1"/>
    <col min="2" max="3" width="17.5703125" customWidth="1"/>
    <col min="4" max="5" width="14.140625" customWidth="1"/>
    <col min="6" max="6" width="12.28515625" style="19" customWidth="1"/>
    <col min="8" max="8" width="12.28515625" customWidth="1"/>
  </cols>
  <sheetData>
    <row r="1" spans="1:8" x14ac:dyDescent="0.25">
      <c r="A1" t="s">
        <v>27</v>
      </c>
      <c r="B1" t="s">
        <v>35</v>
      </c>
      <c r="C1" t="s">
        <v>42</v>
      </c>
      <c r="D1" t="s">
        <v>43</v>
      </c>
      <c r="F1" s="19" t="s">
        <v>28</v>
      </c>
      <c r="H1" t="s">
        <v>30</v>
      </c>
    </row>
    <row r="3" spans="1:8" x14ac:dyDescent="0.25">
      <c r="A3" t="s">
        <v>29</v>
      </c>
      <c r="B3">
        <v>8</v>
      </c>
      <c r="C3">
        <v>5</v>
      </c>
      <c r="D3">
        <v>5</v>
      </c>
      <c r="F3" s="19">
        <v>20</v>
      </c>
      <c r="H3" s="20">
        <f>B3*D3*F3</f>
        <v>800</v>
      </c>
    </row>
    <row r="4" spans="1:8" x14ac:dyDescent="0.25">
      <c r="A4" t="s">
        <v>31</v>
      </c>
      <c r="B4">
        <v>8</v>
      </c>
      <c r="C4">
        <v>5</v>
      </c>
      <c r="D4">
        <v>2</v>
      </c>
      <c r="F4" s="19">
        <v>20</v>
      </c>
      <c r="H4" s="20">
        <f>B4*D4*F4</f>
        <v>320</v>
      </c>
    </row>
    <row r="5" spans="1:8" x14ac:dyDescent="0.25">
      <c r="A5" t="s">
        <v>32</v>
      </c>
      <c r="B5">
        <v>2</v>
      </c>
      <c r="C5">
        <v>8</v>
      </c>
      <c r="D5">
        <v>6</v>
      </c>
      <c r="F5" s="19">
        <v>20</v>
      </c>
      <c r="H5" s="20">
        <f>B5*D5*F5</f>
        <v>240</v>
      </c>
    </row>
    <row r="6" spans="1:8" x14ac:dyDescent="0.25">
      <c r="H6" s="20">
        <f t="shared" ref="H6:H18" si="0">B6*D6*F6</f>
        <v>0</v>
      </c>
    </row>
    <row r="7" spans="1:8" x14ac:dyDescent="0.25">
      <c r="A7" t="s">
        <v>33</v>
      </c>
      <c r="B7">
        <v>1</v>
      </c>
      <c r="C7">
        <v>8</v>
      </c>
      <c r="D7">
        <v>8</v>
      </c>
      <c r="F7" s="19">
        <v>20</v>
      </c>
      <c r="H7" s="20">
        <f t="shared" si="0"/>
        <v>160</v>
      </c>
    </row>
    <row r="8" spans="1:8" x14ac:dyDescent="0.25">
      <c r="A8" t="s">
        <v>34</v>
      </c>
      <c r="B8">
        <v>2</v>
      </c>
      <c r="C8">
        <v>10</v>
      </c>
      <c r="D8">
        <v>4</v>
      </c>
      <c r="F8" s="19">
        <v>20</v>
      </c>
      <c r="H8" s="20">
        <f t="shared" si="0"/>
        <v>160</v>
      </c>
    </row>
    <row r="9" spans="1:8" x14ac:dyDescent="0.25">
      <c r="A9" t="s">
        <v>40</v>
      </c>
      <c r="B9">
        <v>8</v>
      </c>
      <c r="C9">
        <v>5</v>
      </c>
      <c r="D9">
        <v>3</v>
      </c>
      <c r="F9" s="19">
        <v>20</v>
      </c>
      <c r="H9" s="20">
        <f t="shared" si="0"/>
        <v>480</v>
      </c>
    </row>
    <row r="10" spans="1:8" x14ac:dyDescent="0.25">
      <c r="H10" s="20">
        <f t="shared" si="0"/>
        <v>0</v>
      </c>
    </row>
    <row r="11" spans="1:8" x14ac:dyDescent="0.25">
      <c r="A11" t="s">
        <v>36</v>
      </c>
      <c r="B11">
        <v>8</v>
      </c>
      <c r="C11">
        <v>4</v>
      </c>
      <c r="D11">
        <v>2</v>
      </c>
      <c r="F11" s="19">
        <v>20</v>
      </c>
      <c r="H11" s="20">
        <f t="shared" si="0"/>
        <v>320</v>
      </c>
    </row>
    <row r="12" spans="1:8" x14ac:dyDescent="0.25">
      <c r="A12" t="s">
        <v>39</v>
      </c>
      <c r="B12">
        <v>2</v>
      </c>
      <c r="C12">
        <v>4</v>
      </c>
      <c r="D12">
        <v>2</v>
      </c>
      <c r="F12" s="19">
        <v>20</v>
      </c>
      <c r="H12" s="20">
        <f t="shared" si="0"/>
        <v>80</v>
      </c>
    </row>
    <row r="13" spans="1:8" x14ac:dyDescent="0.25">
      <c r="H13" s="20">
        <f t="shared" si="0"/>
        <v>0</v>
      </c>
    </row>
    <row r="14" spans="1:8" x14ac:dyDescent="0.25">
      <c r="A14" t="s">
        <v>37</v>
      </c>
      <c r="B14">
        <v>8</v>
      </c>
      <c r="C14">
        <v>4</v>
      </c>
      <c r="D14">
        <v>4</v>
      </c>
      <c r="F14" s="19">
        <v>20</v>
      </c>
      <c r="H14" s="20">
        <f t="shared" si="0"/>
        <v>640</v>
      </c>
    </row>
    <row r="15" spans="1:8" x14ac:dyDescent="0.25">
      <c r="A15" t="s">
        <v>38</v>
      </c>
      <c r="B15">
        <v>2</v>
      </c>
      <c r="C15">
        <v>4</v>
      </c>
      <c r="D15">
        <v>4</v>
      </c>
      <c r="F15" s="19">
        <v>20</v>
      </c>
      <c r="H15" s="20">
        <f t="shared" si="0"/>
        <v>160</v>
      </c>
    </row>
    <row r="16" spans="1:8" x14ac:dyDescent="0.25">
      <c r="F16" s="19">
        <v>20</v>
      </c>
      <c r="H16" s="20">
        <f t="shared" si="0"/>
        <v>0</v>
      </c>
    </row>
    <row r="17" spans="1:8" x14ac:dyDescent="0.25">
      <c r="A17" t="s">
        <v>41</v>
      </c>
      <c r="B17">
        <v>4</v>
      </c>
      <c r="C17">
        <v>1</v>
      </c>
      <c r="D17">
        <v>1</v>
      </c>
      <c r="F17" s="19">
        <v>20</v>
      </c>
      <c r="H17" s="20">
        <f t="shared" si="0"/>
        <v>80</v>
      </c>
    </row>
    <row r="18" spans="1:8" x14ac:dyDescent="0.25">
      <c r="H18" s="20">
        <f t="shared" si="0"/>
        <v>0</v>
      </c>
    </row>
    <row r="20" spans="1:8" x14ac:dyDescent="0.25">
      <c r="A20" t="s">
        <v>15</v>
      </c>
      <c r="H20" s="20">
        <f>SUM(H3:H18)</f>
        <v>3440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Pre Course math</vt:lpstr>
      <vt:lpstr>Lift ticket math</vt:lpstr>
      <vt:lpstr>precourse</vt:lpstr>
      <vt:lpstr>precoursetotal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 Abernethy</cp:lastModifiedBy>
  <cp:lastPrinted>2024-11-13T01:49:56Z</cp:lastPrinted>
  <dcterms:created xsi:type="dcterms:W3CDTF">2020-11-19T01:28:26Z</dcterms:created>
  <dcterms:modified xsi:type="dcterms:W3CDTF">2024-11-13T01:50:59Z</dcterms:modified>
</cp:coreProperties>
</file>